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3.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4.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5.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6.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7.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8.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9.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0.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1.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2.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3.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4.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1.xml" ContentType="application/vnd.openxmlformats-officedocument.themeOverride+xml"/>
  <Override PartName="/xl/drawings/drawing25.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6.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7.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8.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9.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0.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1.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2.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3.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4.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5.xml" ContentType="application/vnd.openxmlformats-officedocument.drawingml.chartshapes+xml"/>
  <Override PartName="/xl/drawings/drawing36.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7.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8.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9.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40.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41.xml" ContentType="application/vnd.openxmlformats-officedocument.drawingml.chartshapes+xml"/>
  <Override PartName="/xl/drawings/drawing42.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3.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4.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5.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6.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47.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8.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49.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50.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51.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52.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53.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54.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55.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56.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theme/themeOverride2.xml" ContentType="application/vnd.openxmlformats-officedocument.themeOverride+xml"/>
  <Override PartName="/xl/drawings/drawing57.xml" ContentType="application/vnd.openxmlformats-officedocument.drawingml.chartshapes+xml"/>
  <Override PartName="/xl/drawings/drawing58.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59.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60.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61.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62.xml" ContentType="application/vnd.openxmlformats-officedocument.drawing+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63.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64.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65.xml" ContentType="application/vnd.openxmlformats-officedocument.drawing+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FORECASTING TEAM\MP program 2024Q4\MP program 2024Q4 ang\"/>
    </mc:Choice>
  </mc:AlternateContent>
  <xr:revisionPtr revIDLastSave="0" documentId="8_{5DDB6AC4-8A46-4917-B0F9-48F0DD3A9EDD}" xr6:coauthVersionLast="47" xr6:coauthVersionMax="47" xr10:uidLastSave="{00000000-0000-0000-0000-000000000000}"/>
  <bookViews>
    <workbookView xWindow="-120" yWindow="-120" windowWidth="29040" windowHeight="15840" tabRatio="803" firstSheet="3" activeTab="11" xr2:uid="{00000000-000D-0000-FFFF-FFFF00000000}"/>
  </bookViews>
  <sheets>
    <sheet name="Figure 2.1" sheetId="1" r:id="rId1"/>
    <sheet name="Figure 3.A.1" sheetId="3" r:id="rId2"/>
    <sheet name="Figure 3.A.2" sheetId="4" r:id="rId3"/>
    <sheet name="Figure 3.A.3" sheetId="87" r:id="rId4"/>
    <sheet name="Figure 3.A.4" sheetId="93" r:id="rId5"/>
    <sheet name="Figure 3.A.5" sheetId="88" r:id="rId6"/>
    <sheet name="Figure 3.A.6" sheetId="7" r:id="rId7"/>
    <sheet name="Figure 3.A.7" sheetId="95" r:id="rId8"/>
    <sheet name="Figure 3.A.8" sheetId="11" r:id="rId9"/>
    <sheet name="Figure 3.A.9" sheetId="89" r:id="rId10"/>
    <sheet name="Figure 3.A.10" sheetId="13" r:id="rId11"/>
    <sheet name="Figure 3.A.11" sheetId="14" r:id="rId12"/>
    <sheet name="Figure 3.A.12" sheetId="15" r:id="rId13"/>
    <sheet name="Figure 3.B.1" sheetId="19" r:id="rId14"/>
    <sheet name="Figure 3.B.2" sheetId="23" r:id="rId15"/>
    <sheet name="Figure 3.B.3" sheetId="24" r:id="rId16"/>
    <sheet name="Figure 3.B.4" sheetId="22" r:id="rId17"/>
    <sheet name="Figure 3.B.5 " sheetId="117" r:id="rId18"/>
    <sheet name="Figure 3.B.6" sheetId="21" r:id="rId19"/>
    <sheet name="Figure3.B.7" sheetId="130" r:id="rId20"/>
    <sheet name="Figure 3.B.8" sheetId="50" r:id="rId21"/>
    <sheet name="Figure 3.B.9" sheetId="54" r:id="rId22"/>
    <sheet name="Figure 3.B.10" sheetId="118" r:id="rId23"/>
    <sheet name="Figure 3.C.1" sheetId="25" r:id="rId24"/>
    <sheet name="Figure 3.C.2" sheetId="96" r:id="rId25"/>
    <sheet name="Figure 3.C.3" sheetId="27" r:id="rId26"/>
    <sheet name="Figure 3.C.4" sheetId="28" r:id="rId27"/>
    <sheet name="Figure 3.C.5" sheetId="29" r:id="rId28"/>
    <sheet name="Figure 3.C.6" sheetId="31" r:id="rId29"/>
    <sheet name="Figure 3.C.7" sheetId="97" r:id="rId30"/>
    <sheet name="Figure 3.C.8" sheetId="32" r:id="rId31"/>
    <sheet name="Figure 3.D.1" sheetId="33" r:id="rId32"/>
    <sheet name="Figure 3.D.2" sheetId="36" r:id="rId33"/>
    <sheet name="Figure 3.D.3" sheetId="37" r:id="rId34"/>
    <sheet name="Figure 3.D.4" sheetId="41" r:id="rId35"/>
    <sheet name="Figure 3.D.5" sheetId="43" r:id="rId36"/>
    <sheet name="Figure 3.D.6" sheetId="48" r:id="rId37"/>
    <sheet name="Figure 3.F.1" sheetId="119" r:id="rId38"/>
    <sheet name="Figure 3.F.2" sheetId="120" r:id="rId39"/>
    <sheet name="Figure 3.F.3" sheetId="123" r:id="rId40"/>
    <sheet name="Figure 3.F.4" sheetId="122" r:id="rId41"/>
    <sheet name="Figure 3.F.5" sheetId="62" r:id="rId42"/>
    <sheet name="Figure 3.F.6" sheetId="124" r:id="rId43"/>
    <sheet name="Figure 3.F.7" sheetId="63" r:id="rId44"/>
    <sheet name="Figure 3.F.8" sheetId="64" r:id="rId45"/>
    <sheet name="Figure 3.F.9" sheetId="66" r:id="rId46"/>
    <sheet name="DNU Figure 3.F.7" sheetId="67" state="hidden" r:id="rId47"/>
    <sheet name="Figure 3.F.10" sheetId="68" r:id="rId48"/>
    <sheet name="Figure 3.F.11" sheetId="69" r:id="rId49"/>
    <sheet name="Figure 3.F.12" sheetId="70" r:id="rId50"/>
    <sheet name="Figure 3.F.13" sheetId="71" r:id="rId51"/>
    <sheet name="Figure 3.F.14" sheetId="72" r:id="rId52"/>
    <sheet name="Figure B.1.1" sheetId="125" r:id="rId53"/>
    <sheet name="Figure B.1.2" sheetId="126" r:id="rId54"/>
    <sheet name="Figure B.2.1" sheetId="127" r:id="rId55"/>
    <sheet name="Figure B.2.2" sheetId="128" r:id="rId56"/>
    <sheet name="Figure B.2.3" sheetId="129" r:id="rId57"/>
    <sheet name="Figure B.3.1" sheetId="81" r:id="rId58"/>
    <sheet name="Figure B.3.2" sheetId="82" r:id="rId59"/>
    <sheet name="Figure B.3.3" sheetId="85" r:id="rId60"/>
    <sheet name="Figure B.3.4" sheetId="86" r:id="rId61"/>
  </sheets>
  <externalReferences>
    <externalReference r:id="rId62"/>
    <externalReference r:id="rId6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25" l="1"/>
  <c r="A4" i="125" s="1"/>
  <c r="A5" i="125" s="1"/>
  <c r="A6" i="125" s="1"/>
  <c r="A7" i="125" s="1"/>
  <c r="A8" i="125" s="1"/>
  <c r="A9" i="125" s="1"/>
  <c r="A10" i="125" s="1"/>
  <c r="A11" i="125" s="1"/>
  <c r="A12" i="125" s="1"/>
  <c r="A13" i="125" s="1"/>
  <c r="A14" i="125" s="1"/>
  <c r="A15" i="125" s="1"/>
  <c r="A16" i="125" s="1"/>
  <c r="A17" i="125" s="1"/>
  <c r="A18" i="125" s="1"/>
  <c r="A19" i="125" s="1"/>
  <c r="A20" i="125" s="1"/>
  <c r="A21" i="125" s="1"/>
  <c r="A22" i="125" s="1"/>
  <c r="A23" i="125" s="1"/>
  <c r="A24" i="125" s="1"/>
  <c r="A25" i="125" s="1"/>
  <c r="A26" i="125" s="1"/>
  <c r="A27" i="125" s="1"/>
  <c r="A28" i="125" s="1"/>
  <c r="A29" i="125" s="1"/>
  <c r="A30" i="125" s="1"/>
  <c r="A31" i="125" s="1"/>
  <c r="A32" i="125" s="1"/>
  <c r="A33" i="125" s="1"/>
  <c r="A34" i="125" s="1"/>
  <c r="A35" i="125" s="1"/>
  <c r="A36" i="125" s="1"/>
  <c r="A37" i="125" s="1"/>
  <c r="A38" i="125" s="1"/>
  <c r="A39" i="125" s="1"/>
  <c r="A40" i="125" s="1"/>
  <c r="A41" i="125" s="1"/>
  <c r="A42" i="125" s="1"/>
  <c r="A43" i="125" s="1"/>
  <c r="A44" i="125" s="1"/>
  <c r="A45" i="125" s="1"/>
  <c r="A46" i="125" s="1"/>
  <c r="A47" i="125" s="1"/>
  <c r="A48" i="125" s="1"/>
  <c r="A49" i="125" s="1"/>
  <c r="A50" i="125" s="1"/>
  <c r="A51" i="125" s="1"/>
  <c r="A52" i="125" s="1"/>
  <c r="A53" i="125" s="1"/>
  <c r="A54" i="125" s="1"/>
  <c r="A55" i="125" s="1"/>
  <c r="A56" i="125" s="1"/>
  <c r="A57" i="125" s="1"/>
  <c r="A58" i="125" s="1"/>
  <c r="A59" i="125" s="1"/>
  <c r="A60" i="125" s="1"/>
  <c r="A61" i="125" s="1"/>
  <c r="A62" i="125" s="1"/>
  <c r="A63" i="125" s="1"/>
  <c r="A64" i="125" s="1"/>
  <c r="A65" i="125" s="1"/>
  <c r="A66" i="125" s="1"/>
  <c r="A67" i="125" s="1"/>
  <c r="A68" i="125" s="1"/>
  <c r="A69" i="125" s="1"/>
  <c r="A70" i="125" s="1"/>
  <c r="A71" i="125" s="1"/>
  <c r="A72" i="125" s="1"/>
  <c r="A73" i="125" s="1"/>
  <c r="A74" i="125" s="1"/>
  <c r="A75" i="125" s="1"/>
  <c r="A76" i="125" s="1"/>
  <c r="A77" i="125" s="1"/>
  <c r="A78" i="125" s="1"/>
  <c r="A79" i="125" s="1"/>
  <c r="A80" i="125" s="1"/>
  <c r="A81" i="125" s="1"/>
  <c r="A82" i="125" s="1"/>
  <c r="A83" i="125" s="1"/>
  <c r="A84" i="125" s="1"/>
  <c r="A85" i="125" s="1"/>
  <c r="A86" i="125" s="1"/>
  <c r="A87" i="125" s="1"/>
  <c r="A88" i="125" s="1"/>
  <c r="A89" i="125" s="1"/>
  <c r="A90" i="125" s="1"/>
  <c r="A91" i="125" s="1"/>
  <c r="A92" i="125" s="1"/>
  <c r="A93" i="125" s="1"/>
  <c r="A94" i="125" s="1"/>
  <c r="A95" i="125" s="1"/>
  <c r="A96" i="125" s="1"/>
  <c r="A97" i="125" s="1"/>
  <c r="A98" i="125" s="1"/>
  <c r="A99" i="125" s="1"/>
  <c r="A100" i="125" s="1"/>
  <c r="A101" i="125" s="1"/>
  <c r="A102" i="125" s="1"/>
  <c r="A103" i="125" s="1"/>
  <c r="A104" i="125" s="1"/>
  <c r="A105" i="125" s="1"/>
  <c r="A106" i="125" s="1"/>
  <c r="A107" i="125" s="1"/>
  <c r="A108" i="125" s="1"/>
  <c r="A109" i="125" s="1"/>
  <c r="A110" i="125" s="1"/>
  <c r="A111" i="125" s="1"/>
  <c r="A112" i="125" s="1"/>
  <c r="A113" i="125" s="1"/>
  <c r="A114" i="125" s="1"/>
  <c r="A115" i="125" s="1"/>
  <c r="A116" i="125" s="1"/>
  <c r="A117" i="125" s="1"/>
  <c r="A118" i="125" s="1"/>
  <c r="A119" i="125" s="1"/>
  <c r="A120" i="125" s="1"/>
  <c r="A121" i="125" s="1"/>
  <c r="A122" i="125" s="1"/>
  <c r="A123" i="125" s="1"/>
  <c r="A124" i="125" s="1"/>
  <c r="A125" i="125" s="1"/>
  <c r="A126" i="125" s="1"/>
  <c r="A127" i="125" s="1"/>
  <c r="A128" i="125" s="1"/>
  <c r="A129" i="125" s="1"/>
  <c r="A130" i="125" s="1"/>
  <c r="A131" i="125" s="1"/>
  <c r="A132" i="125" s="1"/>
  <c r="A133" i="125" s="1"/>
  <c r="A134" i="125" s="1"/>
  <c r="A135" i="125" s="1"/>
  <c r="A136" i="125" s="1"/>
  <c r="A137" i="125" s="1"/>
  <c r="A138" i="125" s="1"/>
  <c r="A139" i="125" s="1"/>
  <c r="A140" i="125" s="1"/>
  <c r="A141" i="125" s="1"/>
  <c r="A142" i="125" s="1"/>
  <c r="A143" i="125" s="1"/>
  <c r="A144" i="125" s="1"/>
  <c r="A145" i="125" s="1"/>
  <c r="A146" i="125" s="1"/>
  <c r="A147" i="125" s="1"/>
  <c r="A148" i="125" s="1"/>
  <c r="A149" i="125" s="1"/>
  <c r="A150" i="125" s="1"/>
  <c r="A151" i="125" s="1"/>
  <c r="A152" i="125" s="1"/>
  <c r="A153" i="125" s="1"/>
  <c r="A154" i="125" s="1"/>
  <c r="A155" i="125" s="1"/>
  <c r="A156" i="125" s="1"/>
  <c r="A157" i="125" s="1"/>
  <c r="A158" i="125" s="1"/>
  <c r="A159" i="125" s="1"/>
  <c r="A160" i="125" s="1"/>
  <c r="A161" i="125" s="1"/>
  <c r="A162" i="125" s="1"/>
  <c r="A163" i="125" s="1"/>
  <c r="A164" i="125" s="1"/>
  <c r="A165" i="125" s="1"/>
  <c r="A166" i="125" s="1"/>
  <c r="A167" i="125" s="1"/>
  <c r="A168" i="125" s="1"/>
  <c r="A169" i="125" s="1"/>
  <c r="A170" i="125" s="1"/>
  <c r="A171" i="125" s="1"/>
  <c r="A172" i="125" s="1"/>
  <c r="A173" i="125" s="1"/>
  <c r="A174" i="125" s="1"/>
  <c r="A175" i="125" s="1"/>
  <c r="A176" i="125" s="1"/>
  <c r="A177" i="125" s="1"/>
  <c r="A178" i="125" s="1"/>
  <c r="A179" i="125" s="1"/>
  <c r="A180" i="125" s="1"/>
  <c r="A181" i="125" s="1"/>
  <c r="A182" i="125" s="1"/>
  <c r="A183" i="125" s="1"/>
  <c r="A184" i="125" s="1"/>
  <c r="A185" i="125" s="1"/>
  <c r="A186" i="125" s="1"/>
  <c r="A187" i="125" s="1"/>
  <c r="A188" i="125" s="1"/>
  <c r="A189" i="125" s="1"/>
  <c r="A190" i="125" s="1"/>
  <c r="A191" i="125" s="1"/>
  <c r="A192" i="125" s="1"/>
  <c r="A193" i="125" s="1"/>
  <c r="A194" i="125" s="1"/>
  <c r="A195" i="125" s="1"/>
  <c r="A196" i="125" s="1"/>
  <c r="A197" i="125" s="1"/>
  <c r="A198" i="125" s="1"/>
  <c r="A199" i="125" s="1"/>
  <c r="A200" i="125" s="1"/>
  <c r="A201" i="125" s="1"/>
  <c r="A202" i="125" s="1"/>
  <c r="A203" i="125" s="1"/>
  <c r="A204" i="125" s="1"/>
  <c r="A205" i="125" s="1"/>
  <c r="A206" i="125" s="1"/>
  <c r="A207" i="125" s="1"/>
  <c r="A208" i="125" s="1"/>
  <c r="A209" i="125" s="1"/>
  <c r="A210" i="125" s="1"/>
  <c r="A211" i="125" s="1"/>
  <c r="A212" i="125" s="1"/>
  <c r="A213" i="125" s="1"/>
  <c r="A214" i="125" s="1"/>
  <c r="A215" i="125" s="1"/>
  <c r="A216" i="125" s="1"/>
  <c r="A217" i="125" s="1"/>
  <c r="A218" i="125" s="1"/>
  <c r="A219" i="125" s="1"/>
  <c r="A220" i="125" s="1"/>
  <c r="A221" i="125" s="1"/>
  <c r="A222" i="125" s="1"/>
  <c r="A223" i="125" s="1"/>
  <c r="A224" i="125" s="1"/>
  <c r="A225" i="125" s="1"/>
  <c r="A226" i="125" s="1"/>
  <c r="A227" i="125" s="1"/>
  <c r="A228" i="125" s="1"/>
  <c r="A229" i="125" s="1"/>
  <c r="A230" i="125" s="1"/>
  <c r="A231" i="125" s="1"/>
  <c r="A232" i="125" s="1"/>
  <c r="A233" i="125" s="1"/>
  <c r="A234" i="125" s="1"/>
  <c r="A235" i="125" s="1"/>
  <c r="A236" i="125" s="1"/>
  <c r="A237" i="125" s="1"/>
  <c r="A238" i="125" s="1"/>
  <c r="A239" i="125" s="1"/>
  <c r="A240" i="125" s="1"/>
  <c r="A241" i="125" s="1"/>
  <c r="A242" i="125" s="1"/>
  <c r="A243" i="125" s="1"/>
  <c r="A244" i="125" s="1"/>
  <c r="A245" i="125" s="1"/>
  <c r="A246" i="125" s="1"/>
  <c r="A247" i="125" s="1"/>
  <c r="A248" i="125" s="1"/>
  <c r="A249" i="125" s="1"/>
  <c r="A250" i="125" s="1"/>
  <c r="A251" i="125" s="1"/>
  <c r="A252" i="125" s="1"/>
  <c r="A253" i="125" s="1"/>
  <c r="A254" i="125" s="1"/>
  <c r="A255" i="125" s="1"/>
  <c r="A256" i="125" s="1"/>
  <c r="A257" i="125" s="1"/>
  <c r="A258" i="125" s="1"/>
  <c r="A259" i="125" s="1"/>
  <c r="A260" i="125" s="1"/>
  <c r="A261" i="125" s="1"/>
  <c r="A262" i="125" s="1"/>
  <c r="A263" i="125" s="1"/>
  <c r="A264" i="125" s="1"/>
  <c r="A265" i="125" s="1"/>
  <c r="A266" i="125" s="1"/>
  <c r="A267" i="125" s="1"/>
  <c r="A268" i="125" s="1"/>
  <c r="A269" i="125" s="1"/>
  <c r="A270" i="125" s="1"/>
  <c r="A271" i="125" s="1"/>
  <c r="A272" i="125" s="1"/>
  <c r="A273" i="125" s="1"/>
  <c r="A274" i="125" s="1"/>
  <c r="A275" i="125" s="1"/>
  <c r="A276" i="125" s="1"/>
  <c r="A277" i="125" s="1"/>
  <c r="A278" i="125" s="1"/>
  <c r="A279" i="125" s="1"/>
  <c r="A280" i="125" s="1"/>
  <c r="A281" i="125" s="1"/>
  <c r="A282" i="125" s="1"/>
  <c r="A283" i="125" s="1"/>
  <c r="A284" i="125" s="1"/>
  <c r="A285" i="125" s="1"/>
  <c r="A286" i="125" s="1"/>
  <c r="A287" i="125" s="1"/>
  <c r="A288" i="125" s="1"/>
  <c r="A289" i="125" s="1"/>
  <c r="A290" i="125" s="1"/>
  <c r="A291" i="125" s="1"/>
  <c r="A292" i="125" s="1"/>
  <c r="A293" i="125" s="1"/>
  <c r="A294" i="125" s="1"/>
  <c r="A295" i="125" s="1"/>
  <c r="A296" i="125" s="1"/>
  <c r="A297" i="125" s="1"/>
  <c r="A298" i="125" s="1"/>
  <c r="A299" i="125" s="1"/>
  <c r="A300" i="125" s="1"/>
  <c r="A301" i="125" s="1"/>
  <c r="A302" i="125" s="1"/>
  <c r="A303" i="125" s="1"/>
  <c r="A304" i="125" s="1"/>
  <c r="A305" i="125" s="1"/>
  <c r="A306" i="125" s="1"/>
  <c r="A307" i="125" s="1"/>
  <c r="A308" i="125" s="1"/>
  <c r="A309" i="125" s="1"/>
  <c r="A310" i="125" s="1"/>
  <c r="A311" i="125" s="1"/>
  <c r="A312" i="125" s="1"/>
  <c r="A313" i="125" s="1"/>
  <c r="A314" i="125" s="1"/>
  <c r="A315" i="125" s="1"/>
  <c r="A316" i="125" s="1"/>
  <c r="A317" i="125" s="1"/>
  <c r="A318" i="125" s="1"/>
  <c r="A319" i="125" s="1"/>
  <c r="A320" i="125" s="1"/>
  <c r="A321" i="125" s="1"/>
  <c r="A322" i="125" s="1"/>
  <c r="A323" i="125" s="1"/>
  <c r="A324" i="125" s="1"/>
  <c r="A325" i="125" s="1"/>
  <c r="A326" i="125" s="1"/>
  <c r="A327" i="125" s="1"/>
  <c r="A328" i="125" s="1"/>
  <c r="A329" i="125" s="1"/>
  <c r="A330" i="125" s="1"/>
  <c r="A331" i="125" s="1"/>
  <c r="A332" i="125" s="1"/>
  <c r="A333" i="125" s="1"/>
  <c r="A334" i="125" s="1"/>
  <c r="A335" i="125" s="1"/>
  <c r="A336" i="125" s="1"/>
  <c r="A337" i="125" s="1"/>
  <c r="A338" i="125" s="1"/>
  <c r="A339" i="125" s="1"/>
  <c r="A340" i="125" s="1"/>
  <c r="A341" i="125" s="1"/>
  <c r="A342" i="125" s="1"/>
  <c r="A343" i="125" s="1"/>
  <c r="A344" i="125" s="1"/>
  <c r="A345" i="125" s="1"/>
  <c r="A346" i="125" s="1"/>
  <c r="A347" i="125" s="1"/>
  <c r="E83" i="21" l="1"/>
  <c r="G71" i="4" l="1"/>
  <c r="G70" i="4"/>
  <c r="F70" i="4"/>
  <c r="G69" i="4"/>
  <c r="F69" i="4"/>
  <c r="G68" i="4"/>
  <c r="F68" i="4"/>
  <c r="G12" i="3"/>
  <c r="G11" i="3"/>
  <c r="C1" i="29"/>
  <c r="D1" i="29" s="1"/>
  <c r="E1" i="29" s="1"/>
  <c r="F1" i="29" s="1"/>
  <c r="G1" i="29" s="1"/>
  <c r="H1" i="29" s="1"/>
  <c r="I1" i="29" s="1"/>
  <c r="J1" i="29" s="1"/>
  <c r="K1" i="29" s="1"/>
  <c r="L1" i="29" s="1"/>
  <c r="M1" i="29" s="1"/>
  <c r="N1" i="29" s="1"/>
  <c r="O1" i="29" s="1"/>
  <c r="P1" i="29" s="1"/>
  <c r="Q1" i="29" s="1"/>
  <c r="R1" i="29" s="1"/>
  <c r="S1" i="29" s="1"/>
  <c r="T1" i="29" s="1"/>
  <c r="U1" i="29" s="1"/>
  <c r="V1" i="29" s="1"/>
  <c r="W1" i="29" s="1"/>
  <c r="X1" i="29" s="1"/>
  <c r="Y1" i="29" s="1"/>
  <c r="Z1" i="29" s="1"/>
  <c r="AA1" i="29" s="1"/>
  <c r="AB1" i="29" s="1"/>
  <c r="AC1" i="29" s="1"/>
  <c r="AD1" i="29" s="1"/>
  <c r="AE1" i="29" s="1"/>
  <c r="AF1" i="29" s="1"/>
  <c r="AG1" i="29" s="1"/>
  <c r="AH1" i="29" s="1"/>
  <c r="AI1" i="29" s="1"/>
  <c r="AJ1" i="29" s="1"/>
  <c r="AK1" i="29" s="1"/>
  <c r="AL1" i="29" s="1"/>
  <c r="AM1" i="29" s="1"/>
  <c r="AN1" i="29" s="1"/>
  <c r="AO1" i="29" s="1"/>
  <c r="AP1" i="29" s="1"/>
  <c r="AQ1" i="29" s="1"/>
  <c r="AR1" i="29" s="1"/>
  <c r="AS1" i="29" s="1"/>
  <c r="AT1" i="29" s="1"/>
  <c r="AU1" i="29" s="1"/>
  <c r="AV1" i="29" s="1"/>
  <c r="AW1" i="29" s="1"/>
  <c r="AX1" i="29" s="1"/>
  <c r="AY1" i="29" s="1"/>
  <c r="AZ1" i="29" s="1"/>
  <c r="BA1" i="29" s="1"/>
  <c r="BB1" i="29" s="1"/>
  <c r="BC1" i="29" s="1"/>
  <c r="BD1" i="29" s="1"/>
  <c r="BE1" i="29" s="1"/>
  <c r="BF1" i="29" s="1"/>
  <c r="BG1" i="29" s="1"/>
  <c r="BH1" i="29" s="1"/>
  <c r="BI1" i="29" s="1"/>
  <c r="BJ1" i="29" s="1"/>
  <c r="BK1" i="29" s="1"/>
  <c r="BL1" i="29" s="1"/>
  <c r="BM1" i="29" s="1"/>
  <c r="BN1" i="29" s="1"/>
  <c r="BO1" i="29" s="1"/>
  <c r="BP1" i="29" s="1"/>
  <c r="BQ1" i="29" s="1"/>
  <c r="BR1" i="29" s="1"/>
  <c r="BS1" i="29" s="1"/>
  <c r="BT1" i="29" s="1"/>
  <c r="BU1" i="29" s="1"/>
  <c r="BV1" i="29" s="1"/>
  <c r="BW1" i="29" s="1"/>
  <c r="BX1" i="29" s="1"/>
  <c r="BY1" i="29" s="1"/>
  <c r="BZ1" i="29" s="1"/>
  <c r="CA1" i="29" s="1"/>
  <c r="CB1" i="29" s="1"/>
  <c r="CC1" i="29" s="1"/>
  <c r="CD1" i="29" s="1"/>
  <c r="CE1" i="29" s="1"/>
  <c r="CF1" i="29" s="1"/>
  <c r="CG1" i="29" s="1"/>
  <c r="CH1" i="29" s="1"/>
  <c r="CI1" i="29" s="1"/>
  <c r="CJ1" i="29" s="1"/>
  <c r="CK1" i="29" s="1"/>
  <c r="CL1" i="29" s="1"/>
  <c r="CM1" i="29" s="1"/>
  <c r="CN1" i="29" s="1"/>
  <c r="CO1" i="29" s="1"/>
  <c r="CP1" i="29" s="1"/>
  <c r="CQ1" i="29" s="1"/>
  <c r="H623" i="43"/>
  <c r="H625" i="43"/>
  <c r="H626" i="43"/>
  <c r="H627" i="43"/>
  <c r="H628" i="43"/>
  <c r="H629" i="43"/>
  <c r="H630" i="43"/>
  <c r="H631" i="43"/>
  <c r="H632" i="43"/>
  <c r="H633" i="43"/>
  <c r="H634" i="43"/>
  <c r="H624" i="43"/>
  <c r="H635" i="43"/>
  <c r="H636" i="43"/>
  <c r="H637" i="43"/>
  <c r="H638" i="43"/>
  <c r="H639" i="43"/>
  <c r="H640" i="43"/>
  <c r="H641" i="43"/>
  <c r="H642" i="43"/>
  <c r="H643" i="43"/>
  <c r="G67" i="4"/>
  <c r="F67" i="4"/>
  <c r="G66" i="4"/>
  <c r="F66" i="4"/>
  <c r="G65" i="4"/>
  <c r="F65" i="4"/>
  <c r="G64" i="4"/>
  <c r="F64" i="4"/>
  <c r="G63" i="4"/>
  <c r="F63" i="4"/>
  <c r="G62" i="4"/>
  <c r="F62" i="4"/>
  <c r="L609" i="43"/>
  <c r="M609" i="43"/>
  <c r="L610" i="43"/>
  <c r="M610" i="43"/>
  <c r="L611" i="43"/>
  <c r="M611" i="43"/>
  <c r="L612" i="43"/>
  <c r="M612" i="43"/>
  <c r="L613" i="43"/>
  <c r="M613" i="43"/>
  <c r="L614" i="43"/>
  <c r="M614" i="43"/>
  <c r="L615" i="43"/>
  <c r="M615" i="43"/>
  <c r="L616" i="43"/>
  <c r="M616" i="43"/>
  <c r="L617" i="43"/>
  <c r="M617" i="43"/>
  <c r="L618" i="43"/>
  <c r="M618" i="43"/>
  <c r="L619" i="43"/>
  <c r="M619" i="43"/>
  <c r="L620" i="43"/>
  <c r="M620" i="43"/>
  <c r="L621" i="43"/>
  <c r="M621" i="43"/>
  <c r="L622" i="43"/>
  <c r="M622" i="43"/>
  <c r="L623" i="43"/>
  <c r="M623" i="43"/>
  <c r="K610" i="43"/>
  <c r="K611" i="43"/>
  <c r="K612" i="43"/>
  <c r="K613" i="43"/>
  <c r="K614" i="43"/>
  <c r="K615" i="43"/>
  <c r="K616" i="43"/>
  <c r="K617" i="43"/>
  <c r="K618" i="43"/>
  <c r="K619" i="43"/>
  <c r="K620" i="43"/>
  <c r="K621" i="43"/>
  <c r="K622" i="43"/>
  <c r="K623" i="43"/>
  <c r="K609" i="43"/>
  <c r="F610" i="43"/>
  <c r="G610" i="43"/>
  <c r="H610" i="43"/>
  <c r="F611" i="43"/>
  <c r="G611" i="43"/>
  <c r="H611" i="43"/>
  <c r="F612" i="43"/>
  <c r="G612" i="43"/>
  <c r="H612" i="43"/>
  <c r="F613" i="43"/>
  <c r="G613" i="43"/>
  <c r="H613" i="43"/>
  <c r="J613" i="43" s="1"/>
  <c r="F614" i="43"/>
  <c r="G614" i="43"/>
  <c r="H614" i="43"/>
  <c r="F615" i="43"/>
  <c r="G615" i="43"/>
  <c r="H615" i="43"/>
  <c r="J615" i="43" s="1"/>
  <c r="F616" i="43"/>
  <c r="G616" i="43"/>
  <c r="H616" i="43"/>
  <c r="F617" i="43"/>
  <c r="G617" i="43"/>
  <c r="H617" i="43"/>
  <c r="F618" i="43"/>
  <c r="G618" i="43"/>
  <c r="H618" i="43"/>
  <c r="F619" i="43"/>
  <c r="G619" i="43"/>
  <c r="H619" i="43"/>
  <c r="F620" i="43"/>
  <c r="G620" i="43"/>
  <c r="H620" i="43"/>
  <c r="F621" i="43"/>
  <c r="G621" i="43"/>
  <c r="H621" i="43"/>
  <c r="F622" i="43"/>
  <c r="G622" i="43"/>
  <c r="H622" i="43"/>
  <c r="F623" i="43"/>
  <c r="G623" i="43"/>
  <c r="F624" i="43"/>
  <c r="G624" i="43"/>
  <c r="H609" i="43"/>
  <c r="G609" i="43"/>
  <c r="F609" i="43"/>
  <c r="G61" i="4"/>
  <c r="F61" i="4"/>
  <c r="G60" i="4"/>
  <c r="F60" i="4"/>
  <c r="G59" i="4"/>
  <c r="F59" i="4"/>
  <c r="G58" i="4"/>
  <c r="F58" i="4"/>
  <c r="G57" i="4"/>
  <c r="F57" i="4"/>
  <c r="G56" i="4"/>
  <c r="F56" i="4"/>
  <c r="G55" i="4"/>
  <c r="F55" i="4"/>
  <c r="G54" i="4"/>
  <c r="F54" i="4"/>
  <c r="G53" i="4"/>
  <c r="F53" i="4"/>
  <c r="G52" i="4"/>
  <c r="F52" i="4"/>
  <c r="G51" i="4"/>
  <c r="F51" i="4"/>
  <c r="G50" i="4"/>
  <c r="F50" i="4"/>
  <c r="G49" i="4"/>
  <c r="F49" i="4"/>
  <c r="G48" i="4"/>
  <c r="F48" i="4"/>
  <c r="G47" i="4"/>
  <c r="F47" i="4"/>
  <c r="G46" i="4"/>
  <c r="F46" i="4"/>
  <c r="G45" i="4"/>
  <c r="F45" i="4"/>
  <c r="G44" i="4"/>
  <c r="F44" i="4"/>
  <c r="G43" i="4"/>
  <c r="F43" i="4"/>
  <c r="G42" i="4"/>
  <c r="F42" i="4"/>
  <c r="G41" i="4"/>
  <c r="F41" i="4"/>
  <c r="G40" i="4"/>
  <c r="F40" i="4"/>
  <c r="G39" i="4"/>
  <c r="F39" i="4"/>
  <c r="G38" i="4"/>
  <c r="F38" i="4"/>
  <c r="G37" i="4"/>
  <c r="F37" i="4"/>
  <c r="G36" i="4"/>
  <c r="F36" i="4"/>
  <c r="G35" i="4"/>
  <c r="F35" i="4"/>
  <c r="G34" i="4"/>
  <c r="F34" i="4"/>
  <c r="G33" i="4"/>
  <c r="F33" i="4"/>
  <c r="G32" i="4"/>
  <c r="F32" i="4"/>
  <c r="G31" i="4"/>
  <c r="F31" i="4"/>
  <c r="G30" i="4"/>
  <c r="F30" i="4"/>
  <c r="G29" i="4"/>
  <c r="F29" i="4"/>
  <c r="G28" i="4"/>
  <c r="F28" i="4"/>
  <c r="G27" i="4"/>
  <c r="F27" i="4"/>
  <c r="G26" i="4"/>
  <c r="F26" i="4"/>
  <c r="G25" i="4"/>
  <c r="F25" i="4"/>
  <c r="G24" i="4"/>
  <c r="F24" i="4"/>
  <c r="G23" i="4"/>
  <c r="F23" i="4"/>
  <c r="G22" i="4"/>
  <c r="F22" i="4"/>
  <c r="G21" i="4"/>
  <c r="F21" i="4"/>
  <c r="G20" i="4"/>
  <c r="F20" i="4"/>
  <c r="G19" i="4"/>
  <c r="F19" i="4"/>
  <c r="G18" i="4"/>
  <c r="F18" i="4"/>
  <c r="G17" i="4"/>
  <c r="F17" i="4"/>
  <c r="G16" i="4"/>
  <c r="F16" i="4"/>
  <c r="G15" i="4"/>
  <c r="F15" i="4"/>
  <c r="G14" i="4"/>
  <c r="F14" i="4"/>
  <c r="G13" i="4"/>
  <c r="F13" i="4"/>
  <c r="G12" i="4"/>
  <c r="F12" i="4"/>
  <c r="G11" i="4"/>
  <c r="F11" i="4"/>
  <c r="G10" i="4"/>
  <c r="F10" i="4"/>
  <c r="G9" i="4"/>
  <c r="F9" i="4"/>
  <c r="G8" i="4"/>
  <c r="F8" i="4"/>
  <c r="G7" i="4"/>
  <c r="F7" i="4"/>
  <c r="G6" i="4"/>
  <c r="F6" i="4"/>
  <c r="G5" i="4"/>
  <c r="F5" i="4"/>
  <c r="C1" i="31"/>
  <c r="D1" i="31" s="1"/>
  <c r="E1" i="31" s="1"/>
  <c r="F1" i="31" s="1"/>
  <c r="G1" i="31" s="1"/>
  <c r="H1" i="31" s="1"/>
  <c r="I1" i="31" s="1"/>
  <c r="J1" i="31" s="1"/>
  <c r="K1" i="31" s="1"/>
  <c r="L1" i="31" s="1"/>
  <c r="M1" i="31" s="1"/>
  <c r="N1" i="31" s="1"/>
  <c r="O1" i="31" s="1"/>
  <c r="P1" i="31" s="1"/>
  <c r="Q1" i="31" s="1"/>
  <c r="R1" i="31" s="1"/>
  <c r="S1" i="31" s="1"/>
  <c r="T1" i="31" s="1"/>
  <c r="U1" i="31" s="1"/>
  <c r="V1" i="31" s="1"/>
  <c r="W1" i="31" s="1"/>
  <c r="X1" i="31" s="1"/>
  <c r="Y1" i="31" s="1"/>
  <c r="Z1" i="31" s="1"/>
  <c r="AA1" i="31" s="1"/>
  <c r="AB1" i="31" s="1"/>
  <c r="AC1" i="31" s="1"/>
  <c r="AD1" i="31" s="1"/>
  <c r="AE1" i="31" s="1"/>
  <c r="AF1" i="31" s="1"/>
  <c r="AG1" i="31" s="1"/>
  <c r="AH1" i="31" s="1"/>
  <c r="AI1" i="31" s="1"/>
  <c r="AJ1" i="31" s="1"/>
  <c r="AK1" i="31" s="1"/>
  <c r="AL1" i="31" s="1"/>
  <c r="AM1" i="31" s="1"/>
  <c r="AN1" i="31" s="1"/>
  <c r="AO1" i="31" s="1"/>
  <c r="AP1" i="31" s="1"/>
  <c r="AQ1" i="31" s="1"/>
  <c r="AR1" i="31" s="1"/>
  <c r="AS1" i="31" s="1"/>
  <c r="AT1" i="31" s="1"/>
  <c r="AU1" i="31" s="1"/>
  <c r="AV1" i="31" s="1"/>
  <c r="AW1" i="31" s="1"/>
  <c r="AX1" i="31" s="1"/>
  <c r="AY1" i="31" s="1"/>
  <c r="AZ1" i="31" s="1"/>
  <c r="BA1" i="31" s="1"/>
  <c r="BB1" i="31" s="1"/>
  <c r="BC1" i="31" s="1"/>
  <c r="BD1" i="31" s="1"/>
  <c r="BE1" i="31" s="1"/>
  <c r="BF1" i="31" s="1"/>
  <c r="BG1" i="31" s="1"/>
  <c r="BH1" i="31" s="1"/>
  <c r="BI1" i="31" s="1"/>
  <c r="BJ1" i="31" s="1"/>
  <c r="BK1" i="31" s="1"/>
  <c r="BL1" i="31" s="1"/>
  <c r="BM1" i="31" s="1"/>
  <c r="BN1" i="31" s="1"/>
  <c r="BO1" i="31" s="1"/>
  <c r="BP1" i="31" s="1"/>
  <c r="BQ1" i="31" s="1"/>
  <c r="BR1" i="31" s="1"/>
  <c r="BS1" i="31" s="1"/>
  <c r="BT1" i="31" s="1"/>
  <c r="BU1" i="31" s="1"/>
  <c r="BV1" i="31" s="1"/>
  <c r="BW1" i="31" s="1"/>
  <c r="BX1" i="31" s="1"/>
  <c r="BY1" i="31" s="1"/>
  <c r="BZ1" i="31" s="1"/>
  <c r="CA1" i="31" s="1"/>
  <c r="CB1" i="31" s="1"/>
  <c r="CC1" i="31" s="1"/>
  <c r="CD1" i="31" s="1"/>
  <c r="CE1" i="31" s="1"/>
  <c r="CF1" i="31" s="1"/>
  <c r="CG1" i="31" s="1"/>
  <c r="CH1" i="31" s="1"/>
  <c r="CI1" i="31" s="1"/>
  <c r="CJ1" i="31" s="1"/>
  <c r="CK1" i="31" s="1"/>
  <c r="CL1" i="31" s="1"/>
  <c r="CM1" i="31" s="1"/>
  <c r="CN1" i="31" s="1"/>
  <c r="CO1" i="31" s="1"/>
  <c r="CP1" i="31" s="1"/>
  <c r="CQ1" i="31" s="1"/>
  <c r="C1" i="27"/>
  <c r="D1" i="27" s="1"/>
  <c r="E1" i="27" s="1"/>
  <c r="F1" i="27" s="1"/>
  <c r="G1" i="27" s="1"/>
  <c r="H1" i="27" s="1"/>
  <c r="I1" i="27" s="1"/>
  <c r="J1" i="27" s="1"/>
  <c r="K1" i="27" s="1"/>
  <c r="L1" i="27" s="1"/>
  <c r="M1" i="27" s="1"/>
  <c r="N1" i="27" s="1"/>
  <c r="O1" i="27" s="1"/>
  <c r="P1" i="27" s="1"/>
  <c r="Q1" i="27" s="1"/>
  <c r="R1" i="27" s="1"/>
  <c r="S1" i="27" s="1"/>
  <c r="T1" i="27" s="1"/>
  <c r="U1" i="27" s="1"/>
  <c r="V1" i="27" s="1"/>
  <c r="W1" i="27" s="1"/>
  <c r="X1" i="27" s="1"/>
  <c r="Y1" i="27" s="1"/>
  <c r="Z1" i="27" s="1"/>
  <c r="AA1" i="27" s="1"/>
  <c r="AB1" i="27" s="1"/>
  <c r="AC1" i="27" s="1"/>
  <c r="AD1" i="27" s="1"/>
  <c r="AE1" i="27" s="1"/>
  <c r="AF1" i="27" s="1"/>
  <c r="AG1" i="27" s="1"/>
  <c r="AH1" i="27" s="1"/>
  <c r="AI1" i="27" s="1"/>
  <c r="AJ1" i="27" s="1"/>
  <c r="AK1" i="27" s="1"/>
  <c r="AL1" i="27" s="1"/>
  <c r="AM1" i="27" s="1"/>
  <c r="AN1" i="27" s="1"/>
  <c r="AO1" i="27" s="1"/>
  <c r="AP1" i="27" s="1"/>
  <c r="AQ1" i="27" s="1"/>
  <c r="AR1" i="27" s="1"/>
  <c r="AS1" i="27" s="1"/>
  <c r="AT1" i="27" s="1"/>
  <c r="AU1" i="27" s="1"/>
  <c r="AV1" i="27" s="1"/>
  <c r="AW1" i="27" s="1"/>
  <c r="AX1" i="27" s="1"/>
  <c r="AY1" i="27" s="1"/>
  <c r="AZ1" i="27" s="1"/>
  <c r="BA1" i="27" s="1"/>
  <c r="BB1" i="27" s="1"/>
  <c r="BC1" i="27" s="1"/>
  <c r="BD1" i="27" s="1"/>
  <c r="BE1" i="27" s="1"/>
  <c r="BF1" i="27" s="1"/>
  <c r="BG1" i="27" s="1"/>
  <c r="BH1" i="27" s="1"/>
  <c r="BI1" i="27" s="1"/>
  <c r="BJ1" i="27" s="1"/>
  <c r="BK1" i="27" s="1"/>
  <c r="BL1" i="27" s="1"/>
  <c r="BM1" i="27" s="1"/>
  <c r="BN1" i="27" s="1"/>
  <c r="BO1" i="27" s="1"/>
  <c r="BP1" i="27" s="1"/>
  <c r="BQ1" i="27" s="1"/>
  <c r="BR1" i="27" s="1"/>
  <c r="BS1" i="27" s="1"/>
  <c r="BT1" i="27" s="1"/>
  <c r="BU1" i="27" s="1"/>
  <c r="BV1" i="27" s="1"/>
  <c r="BW1" i="27" s="1"/>
  <c r="BX1" i="27" s="1"/>
  <c r="BY1" i="27" s="1"/>
  <c r="BZ1" i="27" s="1"/>
  <c r="CA1" i="27" s="1"/>
  <c r="CB1" i="27" s="1"/>
  <c r="CC1" i="27" s="1"/>
  <c r="CD1" i="27" s="1"/>
  <c r="M14" i="1"/>
  <c r="M13" i="1"/>
  <c r="M12" i="1"/>
  <c r="M11" i="1"/>
  <c r="M10" i="1"/>
  <c r="M9" i="1"/>
  <c r="M8" i="1"/>
  <c r="M7" i="1"/>
  <c r="M6" i="1"/>
  <c r="M5" i="1"/>
  <c r="M4" i="1"/>
  <c r="M3" i="1"/>
  <c r="M2" i="1"/>
  <c r="J611" i="43"/>
  <c r="J610" i="43"/>
  <c r="J622" i="43"/>
  <c r="J616" i="43"/>
  <c r="J609" i="43"/>
  <c r="J617" i="43" l="1"/>
  <c r="J619" i="43"/>
  <c r="J623" i="43"/>
  <c r="J620" i="43"/>
  <c r="J612" i="43"/>
  <c r="J624" i="43"/>
  <c r="J621" i="43"/>
  <c r="J618" i="43"/>
  <c r="J614" i="43"/>
</calcChain>
</file>

<file path=xl/sharedStrings.xml><?xml version="1.0" encoding="utf-8"?>
<sst xmlns="http://schemas.openxmlformats.org/spreadsheetml/2006/main" count="2622" uniqueCount="1157">
  <si>
    <t>Figure 2.1. Alternative Paths for the Policy Rate</t>
  </si>
  <si>
    <t>Case A</t>
  </si>
  <si>
    <t>Case B</t>
  </si>
  <si>
    <t>Market Reference (1Y Bond Rate)</t>
  </si>
  <si>
    <t>Market Reference (Expected Path)</t>
  </si>
  <si>
    <t>Percent, Q-o-Q, Annualized</t>
  </si>
  <si>
    <t>Period 0</t>
  </si>
  <si>
    <t>Period 1</t>
  </si>
  <si>
    <t>Period 2</t>
  </si>
  <si>
    <t>Period 3</t>
  </si>
  <si>
    <t>Period 4</t>
  </si>
  <si>
    <t>Period 5</t>
  </si>
  <si>
    <t>Period 6</t>
  </si>
  <si>
    <t>Period 7</t>
  </si>
  <si>
    <t>Period 8</t>
  </si>
  <si>
    <t>Period 9</t>
  </si>
  <si>
    <t>Period 10</t>
  </si>
  <si>
    <t>Period 11</t>
  </si>
  <si>
    <t>Period 12</t>
  </si>
  <si>
    <t>Consumption</t>
  </si>
  <si>
    <t>Nonresidential Investment</t>
  </si>
  <si>
    <t>Residential Investment</t>
  </si>
  <si>
    <t>Government</t>
  </si>
  <si>
    <t>Real GDP</t>
  </si>
  <si>
    <t>Domestic Demand</t>
  </si>
  <si>
    <t>Exports</t>
  </si>
  <si>
    <t>Imports</t>
  </si>
  <si>
    <t>Inventories</t>
  </si>
  <si>
    <t>2022/1</t>
  </si>
  <si>
    <t>2022/2</t>
  </si>
  <si>
    <t>2022/3</t>
  </si>
  <si>
    <t>2022/4</t>
  </si>
  <si>
    <t>2023/1</t>
  </si>
  <si>
    <t>2023/2</t>
  </si>
  <si>
    <t>2023/3</t>
  </si>
  <si>
    <t>2023/4</t>
  </si>
  <si>
    <t>2024/1</t>
  </si>
  <si>
    <t>2024/2</t>
  </si>
  <si>
    <t>2024/3</t>
  </si>
  <si>
    <t>2024/4*</t>
  </si>
  <si>
    <r>
      <rPr>
        <sz val="9"/>
        <color rgb="FFD39C1F"/>
        <rFont val="Mardoto"/>
      </rPr>
      <t>Figure 3.A.1:</t>
    </r>
    <r>
      <rPr>
        <sz val="9"/>
        <color theme="2" tint="-0.249977111117893"/>
        <rFont val="Mardoto"/>
      </rPr>
      <t xml:space="preserve"> Contributions to US Real GDP Growth</t>
    </r>
  </si>
  <si>
    <t>Percent, QoQ, Annualized</t>
  </si>
  <si>
    <t>Year</t>
  </si>
  <si>
    <t>Sticky Price Inflation</t>
  </si>
  <si>
    <t>Personal Consumption Expenditures Excluding Food and Energy (Chain-Type Price Index), Index 2017=100, Monthly, Seasonally Adjusted</t>
  </si>
  <si>
    <t>Consumer Price Index for All Urban Consumers: All Items Less Food and Energy in U.S. City Average, Index 1982-1984=100, Monthly, Seasonally Adjusted</t>
  </si>
  <si>
    <t>Core PCE Inflation</t>
  </si>
  <si>
    <t>Core CPI Inflation</t>
  </si>
  <si>
    <t>Wage Growth</t>
  </si>
  <si>
    <t>Target</t>
  </si>
  <si>
    <r>
      <rPr>
        <sz val="10"/>
        <color rgb="FFD39C1F"/>
        <rFont val="Mardoto"/>
      </rPr>
      <t>Figure 3.A.2:</t>
    </r>
    <r>
      <rPr>
        <sz val="10"/>
        <color rgb="FF006699"/>
        <rFont val="Mardoto"/>
      </rPr>
      <t xml:space="preserve"> </t>
    </r>
    <r>
      <rPr>
        <sz val="10"/>
        <color theme="2" tint="-0.249977111117893"/>
        <rFont val="Mardoto"/>
      </rPr>
      <t>Underlying Inflation Measures</t>
    </r>
  </si>
  <si>
    <t>3-Month Annualized Percentage Change,%</t>
  </si>
  <si>
    <t>Fed dot plot</t>
  </si>
  <si>
    <r>
      <t xml:space="preserve">Figure 3.A.3: </t>
    </r>
    <r>
      <rPr>
        <sz val="9"/>
        <color rgb="FF828282"/>
        <rFont val="Mardoto"/>
      </rPr>
      <t>Market Expectations of FED Funds Rate Path</t>
    </r>
  </si>
  <si>
    <t>Basis Points</t>
  </si>
  <si>
    <t xml:space="preserve"> </t>
  </si>
  <si>
    <t xml:space="preserve">Demand-driven GDP component </t>
  </si>
  <si>
    <t>Goods export</t>
  </si>
  <si>
    <t>Services Export</t>
  </si>
  <si>
    <t>GDP growth</t>
  </si>
  <si>
    <r>
      <rPr>
        <sz val="10.8"/>
        <color rgb="FFD39C1F"/>
        <rFont val="Mardoto"/>
      </rPr>
      <t>Figure 3.A.4:</t>
    </r>
    <r>
      <rPr>
        <sz val="10.8"/>
        <color rgb="FF006699"/>
        <rFont val="Mardoto"/>
      </rPr>
      <t xml:space="preserve"> </t>
    </r>
    <r>
      <rPr>
        <sz val="11"/>
        <color theme="2" tint="-0.249977111117893"/>
        <rFont val="Mardoto"/>
      </rPr>
      <t>Contributions to Eurozone Real GDP Growth</t>
    </r>
  </si>
  <si>
    <t>Percent, QoQ</t>
  </si>
  <si>
    <t>Composite PMI</t>
  </si>
  <si>
    <t>Manufacturing PMI</t>
  </si>
  <si>
    <t>Services PMI</t>
  </si>
  <si>
    <t>Breakeven Point</t>
  </si>
  <si>
    <r>
      <t>Figure 3.A.5:</t>
    </r>
    <r>
      <rPr>
        <sz val="9"/>
        <color rgb="FF969696"/>
        <rFont val="Mardoto"/>
      </rPr>
      <t xml:space="preserve"> Composite Purchasing Managers Index (PMI)</t>
    </r>
    <r>
      <rPr>
        <sz val="9"/>
        <color rgb="FF828282"/>
        <rFont val="Mardoto"/>
      </rPr>
      <t>, Euro Area</t>
    </r>
  </si>
  <si>
    <t>2022-10</t>
  </si>
  <si>
    <t>2022-11</t>
  </si>
  <si>
    <t xml:space="preserve">   Index, Growth Over Previous Period if &gt;50</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</si>
  <si>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</si>
  <si>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</si>
  <si>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</si>
  <si>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</si>
  <si>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</si>
  <si>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</si>
  <si>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</si>
  <si>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</si>
  <si>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</si>
  <si>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</si>
  <si>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</si>
  <si>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</si>
  <si>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</si>
  <si>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</si>
  <si>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</si>
  <si>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</si>
  <si>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</si>
  <si>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</si>
  <si>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</si>
  <si>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</si>
  <si>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</si>
  <si>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</si>
  <si>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</si>
  <si>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</si>
  <si>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Services Inflation</t>
  </si>
  <si>
    <t>Core Inflation</t>
  </si>
  <si>
    <t>Inflation Expectations</t>
  </si>
  <si>
    <r>
      <rPr>
        <sz val="9"/>
        <color rgb="FFD39C1F"/>
        <rFont val="Mardoto"/>
      </rPr>
      <t>Figure 3.A.5:</t>
    </r>
    <r>
      <rPr>
        <sz val="9"/>
        <color theme="2" tint="-0.249977111117893"/>
        <rFont val="Mardoto"/>
      </rPr>
      <t xml:space="preserve"> Underlying Inflation Measures, Euro Area</t>
    </r>
  </si>
  <si>
    <t>2019-01</t>
  </si>
  <si>
    <t>Year-on-Year Percent Change</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</si>
  <si>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</si>
  <si>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</si>
  <si>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</si>
  <si>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</si>
  <si>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</si>
  <si>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</si>
  <si>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</si>
  <si>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</si>
  <si>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</si>
  <si>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</si>
  <si>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</si>
  <si>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</si>
  <si>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</si>
  <si>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</si>
  <si>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</si>
  <si>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</si>
  <si>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</si>
  <si>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</si>
  <si>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</si>
  <si>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</si>
  <si>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</si>
  <si>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</si>
  <si>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</si>
  <si>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</si>
  <si>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</si>
  <si>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</si>
  <si>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</si>
  <si>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</si>
  <si>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</si>
  <si>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</si>
  <si>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</si>
  <si>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</si>
  <si>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</si>
  <si>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</si>
  <si>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</si>
  <si>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</si>
  <si>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</si>
  <si>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</si>
  <si>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</si>
  <si>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</si>
  <si>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</si>
  <si>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</si>
  <si>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</si>
  <si>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</si>
  <si>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Aggregate Expenditures</t>
  </si>
  <si>
    <t>Aggregate Investments</t>
  </si>
  <si>
    <t>Net export</t>
  </si>
  <si>
    <t>Economic Growth</t>
  </si>
  <si>
    <r>
      <t xml:space="preserve">Figure 3.A.7: </t>
    </r>
    <r>
      <rPr>
        <sz val="9"/>
        <color rgb="FF828282"/>
        <rFont val="Mardoto"/>
      </rPr>
      <t xml:space="preserve">Contributions to Russia's Real GDP Growth </t>
    </r>
  </si>
  <si>
    <t>Real Wage Growth (LHS)</t>
  </si>
  <si>
    <t>Unemployment Rate (RHS)</t>
  </si>
  <si>
    <r>
      <rPr>
        <sz val="9"/>
        <color rgb="FFD39C1F"/>
        <rFont val="Mardoto"/>
      </rPr>
      <t>Figure 3.A.8:</t>
    </r>
    <r>
      <rPr>
        <sz val="9"/>
        <color rgb="FF006699"/>
        <rFont val="Mardoto"/>
      </rPr>
      <t xml:space="preserve"> </t>
    </r>
    <r>
      <rPr>
        <sz val="9"/>
        <color theme="2" tint="-0.249977111117893"/>
        <rFont val="Mardoto"/>
      </rPr>
      <t>Unemployment Rate and Wage Growth</t>
    </r>
  </si>
  <si>
    <t>LHS: Percent, YoY , RHS: Percent</t>
  </si>
  <si>
    <t>Պակասուրդ</t>
  </si>
  <si>
    <r>
      <t xml:space="preserve">Figure 3.A.9. </t>
    </r>
    <r>
      <rPr>
        <sz val="9"/>
        <color theme="2" tint="-0.249977111117893"/>
        <rFont val="Mardoto"/>
      </rPr>
      <t>Russia's State Budget Deficit</t>
    </r>
  </si>
  <si>
    <t>Trillion Rubles</t>
  </si>
  <si>
    <t>Copper Price</t>
  </si>
  <si>
    <r>
      <rPr>
        <sz val="9"/>
        <color rgb="FFD39C1F"/>
        <rFont val="Mardoto"/>
      </rPr>
      <t xml:space="preserve">Figure 3.A.10: </t>
    </r>
    <r>
      <rPr>
        <sz val="9"/>
        <color theme="2" tint="-0.249977111117893"/>
        <rFont val="Mardoto"/>
      </rPr>
      <t>Copper Prices</t>
    </r>
  </si>
  <si>
    <t>USD per Metric Ton</t>
  </si>
  <si>
    <t>Brent Oil Price</t>
  </si>
  <si>
    <r>
      <rPr>
        <sz val="10"/>
        <color theme="5"/>
        <rFont val="Mardoto"/>
      </rPr>
      <t>Figure 3.A.11:</t>
    </r>
    <r>
      <rPr>
        <sz val="10"/>
        <color rgb="FF006699"/>
        <rFont val="Mardoto"/>
      </rPr>
      <t xml:space="preserve"> </t>
    </r>
    <r>
      <rPr>
        <sz val="10"/>
        <color theme="2" tint="-0.249977111117893"/>
        <rFont val="Mardoto"/>
      </rPr>
      <t>Brent Crude Oil Prices</t>
    </r>
  </si>
  <si>
    <t xml:space="preserve">USD per Barrel </t>
  </si>
  <si>
    <t>FAO Food Price Index</t>
  </si>
  <si>
    <t>FAO</t>
  </si>
  <si>
    <t>Meat</t>
  </si>
  <si>
    <t>Dairy</t>
  </si>
  <si>
    <t>Cereals</t>
  </si>
  <si>
    <t>Oils</t>
  </si>
  <si>
    <t>Sugar</t>
  </si>
  <si>
    <t> </t>
  </si>
  <si>
    <r>
      <rPr>
        <sz val="10"/>
        <color rgb="FFD39C1F"/>
        <rFont val="Mardoto"/>
      </rPr>
      <t>Figure 3.B.1:</t>
    </r>
    <r>
      <rPr>
        <sz val="10"/>
        <color rgb="FF002366"/>
        <rFont val="Mardoto"/>
      </rPr>
      <t xml:space="preserve"> </t>
    </r>
    <r>
      <rPr>
        <sz val="10"/>
        <color theme="2" tint="-0.249977111117893"/>
        <rFont val="Mardoto"/>
      </rPr>
      <t>Contribution to Real GDP Growth by Production Approach</t>
    </r>
  </si>
  <si>
    <t>GDP</t>
  </si>
  <si>
    <t>Percent, Y-o-Y</t>
  </si>
  <si>
    <t>Taxes</t>
  </si>
  <si>
    <t>Agriculture</t>
  </si>
  <si>
    <t>Industry</t>
  </si>
  <si>
    <t>Construction</t>
  </si>
  <si>
    <t>Services</t>
  </si>
  <si>
    <r>
      <rPr>
        <sz val="10"/>
        <color rgb="FFD39C1F"/>
        <rFont val="Mardoto"/>
      </rPr>
      <t>Figure 3.B.2:</t>
    </r>
    <r>
      <rPr>
        <sz val="10"/>
        <color theme="2" tint="-0.249977111117893"/>
        <rFont val="Mardoto"/>
      </rPr>
      <t xml:space="preserve">  Inbound Tourists Number</t>
    </r>
  </si>
  <si>
    <t>Lower</t>
  </si>
  <si>
    <t>Upper</t>
  </si>
  <si>
    <t>Percent</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</si>
  <si>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</si>
  <si>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</si>
  <si>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</si>
  <si>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</si>
  <si>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</si>
  <si>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</si>
  <si>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</si>
  <si>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</si>
  <si>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</si>
  <si>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</si>
  <si>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</si>
  <si>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</si>
  <si>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</si>
  <si>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</si>
  <si>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</si>
  <si>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</si>
  <si>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</si>
  <si>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</si>
  <si>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</si>
  <si>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</si>
  <si>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2024/4</t>
  </si>
  <si>
    <r>
      <rPr>
        <sz val="10"/>
        <color rgb="FFD39C1F"/>
        <rFont val="Mardoto"/>
      </rPr>
      <t>Figure 3.B.4:</t>
    </r>
    <r>
      <rPr>
        <sz val="10"/>
        <color rgb="FF006699"/>
        <rFont val="Mardoto"/>
      </rPr>
      <t xml:space="preserve"> </t>
    </r>
    <r>
      <rPr>
        <sz val="10"/>
        <color theme="2" tint="-0.249977111117893"/>
        <rFont val="Mardoto"/>
      </rPr>
      <t>Contribution to Real GDP Growth by Expenditure Approach</t>
    </r>
  </si>
  <si>
    <t>Private Consumption</t>
  </si>
  <si>
    <t>Percent, YoY</t>
  </si>
  <si>
    <t>Public consumption</t>
  </si>
  <si>
    <t>Fixed Assets</t>
  </si>
  <si>
    <t>Export</t>
  </si>
  <si>
    <t>Import</t>
  </si>
  <si>
    <t>Net Exports</t>
  </si>
  <si>
    <t>Gross Fixed Capital Formation</t>
  </si>
  <si>
    <t>Real Estate Activities</t>
  </si>
  <si>
    <r>
      <t xml:space="preserve">Figure 3.B.5. </t>
    </r>
    <r>
      <rPr>
        <sz val="9"/>
        <color theme="2" tint="-0.249977111117893"/>
        <rFont val="Mardoto"/>
      </rPr>
      <t>Growth of Investments in the Economy and the Real Estate Sector</t>
    </r>
  </si>
  <si>
    <t>Column1</t>
  </si>
  <si>
    <t>Total</t>
  </si>
  <si>
    <t>Russia</t>
  </si>
  <si>
    <t>US</t>
  </si>
  <si>
    <t>Other</t>
  </si>
  <si>
    <r>
      <t>Figure 3.B.6:</t>
    </r>
    <r>
      <rPr>
        <sz val="9"/>
        <color rgb="FF969696"/>
        <rFont val="Mardoto"/>
      </rPr>
      <t xml:space="preserve"> </t>
    </r>
    <r>
      <rPr>
        <sz val="9"/>
        <color rgb="FF828282"/>
        <rFont val="Mardoto"/>
      </rPr>
      <t xml:space="preserve">Inflow of Non-Commercial Transfers to Armenia by Source Country
</t>
    </r>
  </si>
  <si>
    <t>Monthly Flow, Million USD</t>
  </si>
  <si>
    <t>Goods balance</t>
  </si>
  <si>
    <t>Million USD</t>
  </si>
  <si>
    <t>Tourism, net</t>
  </si>
  <si>
    <t>IT, net</t>
  </si>
  <si>
    <t>Remittances, net</t>
  </si>
  <si>
    <t>Other, net</t>
  </si>
  <si>
    <t>Current account</t>
  </si>
  <si>
    <t>Figure 3.B.7: Value of Imports by Broad Economic Category (BEC)</t>
  </si>
  <si>
    <t>Capital goods</t>
  </si>
  <si>
    <t>Intermediate consumtion goods</t>
  </si>
  <si>
    <t>Final consumption goods</t>
  </si>
  <si>
    <t>Total import</t>
  </si>
  <si>
    <t>*The presented data are not comparable with previously published figures due to certain methodological changes. Specifically, goods previously classified under the "Other" category have been largely reallocated to other categories based on their primary use.</t>
  </si>
  <si>
    <t>Real exchange rate</t>
  </si>
  <si>
    <t>Real exchange rate trend</t>
  </si>
  <si>
    <t>Index</t>
  </si>
  <si>
    <t>Tax Impulse</t>
  </si>
  <si>
    <t>Expenditure Impulse</t>
  </si>
  <si>
    <t>2025 Budget program</t>
  </si>
  <si>
    <t>Total impulse</t>
  </si>
  <si>
    <t>FP Impact B Scenario</t>
  </si>
  <si>
    <t>FP Impact A Scenario</t>
  </si>
  <si>
    <t>Unemployment rate</t>
  </si>
  <si>
    <r>
      <rPr>
        <sz val="10"/>
        <color theme="5"/>
        <rFont val="Mardoto"/>
      </rPr>
      <t>Figure 3.C.1:</t>
    </r>
    <r>
      <rPr>
        <sz val="10"/>
        <color rgb="FF006699"/>
        <rFont val="Mardoto"/>
      </rPr>
      <t xml:space="preserve"> </t>
    </r>
    <r>
      <rPr>
        <sz val="10"/>
        <color theme="2" tint="-0.249977111117893"/>
        <rFont val="Mardoto"/>
      </rPr>
      <t>Unemployment Rate</t>
    </r>
  </si>
  <si>
    <t>Percent.Quarterly</t>
  </si>
  <si>
    <t>2024Q2/2023Q2</t>
  </si>
  <si>
    <r>
      <t>Figure 3.C.2.</t>
    </r>
    <r>
      <rPr>
        <sz val="9"/>
        <color rgb="FF969696"/>
        <rFont val="Mardoto"/>
      </rPr>
      <t xml:space="preserve">  Change in  RA labor resources, 2024Q2/2023Q2</t>
    </r>
  </si>
  <si>
    <t>According to SRC</t>
  </si>
  <si>
    <t>By Survey</t>
  </si>
  <si>
    <t>Population not in the Labor Force</t>
  </si>
  <si>
    <t>Thousand person</t>
  </si>
  <si>
    <t>Unemployed</t>
  </si>
  <si>
    <t>Employed by Survey</t>
  </si>
  <si>
    <t>Labor supply</t>
  </si>
  <si>
    <t>Labor resources</t>
  </si>
  <si>
    <t>Armenian construction sector wages, in AMD</t>
  </si>
  <si>
    <t>Russian construction sector wages, in AMD</t>
  </si>
  <si>
    <t>Relative Wages, %</t>
  </si>
  <si>
    <r>
      <t xml:space="preserve">Figure 3.C.3: </t>
    </r>
    <r>
      <rPr>
        <sz val="9"/>
        <color rgb="FF828282"/>
        <rFont val="Mardoto"/>
      </rPr>
      <t xml:space="preserve">Construction Wages in Russia and Armenia </t>
    </r>
  </si>
  <si>
    <t>Thousands, AMD (LHS) and Relative Wages, % (RHS)</t>
  </si>
  <si>
    <t>Wage growth</t>
  </si>
  <si>
    <t>Y-o-Y Percent Change</t>
  </si>
  <si>
    <t>CPI Inflation, YoY</t>
  </si>
  <si>
    <r>
      <rPr>
        <sz val="10"/>
        <color theme="5"/>
        <rFont val="Mardoto"/>
      </rPr>
      <t>Figure 3.C.5</t>
    </r>
    <r>
      <rPr>
        <sz val="10"/>
        <color rgb="FF006699"/>
        <rFont val="Mardoto"/>
      </rPr>
      <t xml:space="preserve">: </t>
    </r>
    <r>
      <rPr>
        <sz val="10"/>
        <color theme="2" tint="-0.249977111117893"/>
        <rFont val="Mardoto"/>
      </rPr>
      <t>Y-o-Y CPI Inflation and the Target</t>
    </r>
  </si>
  <si>
    <t>YoY</t>
  </si>
  <si>
    <t>CPI</t>
  </si>
  <si>
    <t>CPI w/o Food and Energy</t>
  </si>
  <si>
    <t>NTSPI</t>
  </si>
  <si>
    <r>
      <rPr>
        <sz val="10"/>
        <color rgb="FFD39C1F"/>
        <rFont val="Mardoto"/>
      </rPr>
      <t>Figure 3.C.6:</t>
    </r>
    <r>
      <rPr>
        <sz val="10"/>
        <color rgb="FF006699"/>
        <rFont val="Mardoto"/>
      </rPr>
      <t xml:space="preserve"> </t>
    </r>
    <r>
      <rPr>
        <sz val="10"/>
        <color theme="2" tint="-0.249977111117893"/>
        <rFont val="Mardoto"/>
      </rPr>
      <t>Underlying Inflation Measures</t>
    </r>
  </si>
  <si>
    <t>Hotel Services Inflation</t>
  </si>
  <si>
    <r>
      <rPr>
        <sz val="10"/>
        <color theme="5"/>
        <rFont val="Mardoto"/>
      </rPr>
      <t>Figure 3.C.6:</t>
    </r>
    <r>
      <rPr>
        <sz val="10"/>
        <color rgb="FF006699"/>
        <rFont val="Mardoto"/>
      </rPr>
      <t xml:space="preserve">  </t>
    </r>
    <r>
      <rPr>
        <sz val="10"/>
        <color theme="2" tint="-0.249977111117893"/>
        <rFont val="Mardoto"/>
      </rPr>
      <t>Hotel Sector's Inflation</t>
    </r>
  </si>
  <si>
    <t>2011/1</t>
  </si>
  <si>
    <t>2011/2</t>
  </si>
  <si>
    <t>2011/3</t>
  </si>
  <si>
    <t>2011/4</t>
  </si>
  <si>
    <t>2012/1</t>
  </si>
  <si>
    <t>2012/2</t>
  </si>
  <si>
    <t>2012/3</t>
  </si>
  <si>
    <t>2012/4</t>
  </si>
  <si>
    <t>2013/1</t>
  </si>
  <si>
    <t>2013/2</t>
  </si>
  <si>
    <t>2013/3</t>
  </si>
  <si>
    <t>2013/4</t>
  </si>
  <si>
    <t>2014/1</t>
  </si>
  <si>
    <t>2014/2</t>
  </si>
  <si>
    <t>2014/3</t>
  </si>
  <si>
    <t>2014/4</t>
  </si>
  <si>
    <t>2015/1</t>
  </si>
  <si>
    <t>2015/2</t>
  </si>
  <si>
    <t>2015/3</t>
  </si>
  <si>
    <t>2015/4</t>
  </si>
  <si>
    <t>2016/1</t>
  </si>
  <si>
    <t>2016/2</t>
  </si>
  <si>
    <t>2016/3</t>
  </si>
  <si>
    <t>2016/4</t>
  </si>
  <si>
    <t>Will Decrease</t>
  </si>
  <si>
    <t>Will Stay the Same</t>
  </si>
  <si>
    <t>Will Grow at a Slow Pace</t>
  </si>
  <si>
    <t>Will Grow at a Fast Pace</t>
  </si>
  <si>
    <t>Will Grow at a Very Fast Pace</t>
  </si>
  <si>
    <t>Uncertain</t>
  </si>
  <si>
    <r>
      <rPr>
        <sz val="10"/>
        <color rgb="FFD39C1F"/>
        <rFont val="Mardoto Black"/>
      </rPr>
      <t xml:space="preserve">Figure 3.C.7: </t>
    </r>
    <r>
      <rPr>
        <sz val="10"/>
        <color rgb="FF006699"/>
        <rFont val="Mardoto"/>
      </rPr>
      <t xml:space="preserve"> </t>
    </r>
    <r>
      <rPr>
        <sz val="10"/>
        <color theme="2" tint="-0.249977111117893"/>
        <rFont val="Mardoto"/>
      </rPr>
      <t>Survey on Households’ Inflation Expectations, Armenia</t>
    </r>
  </si>
  <si>
    <t>Percent of Respondents</t>
  </si>
  <si>
    <r>
      <rPr>
        <sz val="10"/>
        <color rgb="FFD39C1F"/>
        <rFont val="Mardoto"/>
      </rPr>
      <t>Figure 3.D.1</t>
    </r>
    <r>
      <rPr>
        <sz val="10"/>
        <color rgb="FF006699"/>
        <rFont val="Mardoto"/>
      </rPr>
      <t xml:space="preserve">: </t>
    </r>
    <r>
      <rPr>
        <sz val="10"/>
        <color theme="2" tint="-0.249977111117893"/>
        <rFont val="Mardoto"/>
      </rPr>
      <t>Financial Market Participants’ Expectations of the Policy Rate According to Sep 6, 2024 CBA Survey</t>
    </r>
  </si>
  <si>
    <t>Interest Rate, %</t>
  </si>
  <si>
    <t>Decision Date</t>
  </si>
  <si>
    <t>Average</t>
  </si>
  <si>
    <t>Min</t>
  </si>
  <si>
    <t>Max</t>
  </si>
  <si>
    <t>12.10.2024</t>
  </si>
  <si>
    <t>01.28.2025</t>
  </si>
  <si>
    <t>03.11.2025</t>
  </si>
  <si>
    <t>04.29.2025</t>
  </si>
  <si>
    <t>06.12.2025</t>
  </si>
  <si>
    <t>07.30.2025</t>
  </si>
  <si>
    <t>09.12.2025</t>
  </si>
  <si>
    <t>10.30.2025</t>
  </si>
  <si>
    <t>Date</t>
  </si>
  <si>
    <t>1 day</t>
  </si>
  <si>
    <t>1 month</t>
  </si>
  <si>
    <t>3 month</t>
  </si>
  <si>
    <t>6 month</t>
  </si>
  <si>
    <t>9 month</t>
  </si>
  <si>
    <t>1 year</t>
  </si>
  <si>
    <t>2 year</t>
  </si>
  <si>
    <t>3 year</t>
  </si>
  <si>
    <t>4 year</t>
  </si>
  <si>
    <t>5 year</t>
  </si>
  <si>
    <t>7 year</t>
  </si>
  <si>
    <t>10 year</t>
  </si>
  <si>
    <t>15 year</t>
  </si>
  <si>
    <t>20 year</t>
  </si>
  <si>
    <t>30 year</t>
  </si>
  <si>
    <t>09.09.2024</t>
  </si>
  <si>
    <r>
      <rPr>
        <sz val="10"/>
        <color rgb="FFD39C1F"/>
        <rFont val="Mardoto"/>
      </rPr>
      <t>Figure 3.D.2:</t>
    </r>
    <r>
      <rPr>
        <sz val="10"/>
        <color rgb="FF006699"/>
        <rFont val="Mardoto"/>
      </rPr>
      <t xml:space="preserve"> </t>
    </r>
    <r>
      <rPr>
        <sz val="10"/>
        <color theme="2" tint="-0.249977111117893"/>
        <rFont val="Mardoto"/>
      </rPr>
      <t>Yield Curve Dynamics</t>
    </r>
  </si>
  <si>
    <t>Yield, %</t>
  </si>
  <si>
    <t>CBA Policy Rate</t>
  </si>
  <si>
    <t>Neutral Interest Rate</t>
  </si>
  <si>
    <r>
      <t>Figure 3.D.3:</t>
    </r>
    <r>
      <rPr>
        <sz val="9"/>
        <color rgb="FF828282"/>
        <rFont val="Mardoto"/>
      </rPr>
      <t xml:space="preserve"> CBA Policy Rate and Underlying Equilibrium Rate</t>
    </r>
  </si>
  <si>
    <t>%</t>
  </si>
  <si>
    <t>Businesses</t>
  </si>
  <si>
    <t>Households</t>
  </si>
  <si>
    <t xml:space="preserve">Mortgage </t>
  </si>
  <si>
    <r>
      <rPr>
        <sz val="10"/>
        <color rgb="FFD39C1F"/>
        <rFont val="Mardoto Black"/>
      </rPr>
      <t>Figure 3.D.4:</t>
    </r>
    <r>
      <rPr>
        <sz val="10"/>
        <color rgb="FF006699"/>
        <rFont val="Mardoto Black"/>
      </rPr>
      <t xml:space="preserve"> </t>
    </r>
    <r>
      <rPr>
        <sz val="10"/>
        <color theme="2" tint="-0.249977111117893"/>
        <rFont val="Mardoto Black"/>
      </rPr>
      <t>Change in Total Loans Provided by Commercial Banks to Households and Businesses</t>
    </r>
  </si>
  <si>
    <t>% Change, Y-o-Y</t>
  </si>
  <si>
    <t>USD</t>
  </si>
  <si>
    <t>EUR</t>
  </si>
  <si>
    <t>RUB</t>
  </si>
  <si>
    <t>USD/AMD (lhs)</t>
  </si>
  <si>
    <t>EUR/AMD (lhs)</t>
  </si>
  <si>
    <t>RUB/AMD (rhs)</t>
  </si>
  <si>
    <t>03.01.2022</t>
  </si>
  <si>
    <t>USD/AMD and EUR/AMD (LHS); RUB/AMD (RHS)</t>
  </si>
  <si>
    <t>04.01.2022</t>
  </si>
  <si>
    <t>05.01.2022</t>
  </si>
  <si>
    <t>07.01.2022</t>
  </si>
  <si>
    <t>10.01.2022</t>
  </si>
  <si>
    <t>11.01.2022</t>
  </si>
  <si>
    <t>12.01.2022</t>
  </si>
  <si>
    <t>13.01.2022</t>
  </si>
  <si>
    <t>14.01.2022</t>
  </si>
  <si>
    <t>17.01.2022</t>
  </si>
  <si>
    <t>18.01.2022</t>
  </si>
  <si>
    <t>19.01.2022</t>
  </si>
  <si>
    <t>20.01.2022</t>
  </si>
  <si>
    <t>21.01.2022</t>
  </si>
  <si>
    <t>24.01.2022</t>
  </si>
  <si>
    <t>25.01.2022</t>
  </si>
  <si>
    <t>26.01.2022</t>
  </si>
  <si>
    <t>27.01.2022</t>
  </si>
  <si>
    <t>31.01.2022</t>
  </si>
  <si>
    <t>01.02.2022</t>
  </si>
  <si>
    <t>02.02.2022</t>
  </si>
  <si>
    <t>03.02.2022</t>
  </si>
  <si>
    <t>04.02.2022</t>
  </si>
  <si>
    <t>07.02.2022</t>
  </si>
  <si>
    <t>08.02.2022</t>
  </si>
  <si>
    <t>09.02.2022</t>
  </si>
  <si>
    <t>10.02.2022</t>
  </si>
  <si>
    <t>11.02.2022</t>
  </si>
  <si>
    <t>14.02.2022</t>
  </si>
  <si>
    <t>15.02.2022</t>
  </si>
  <si>
    <t>16.02.2022</t>
  </si>
  <si>
    <t>17.02.2022</t>
  </si>
  <si>
    <t>18.02.2022</t>
  </si>
  <si>
    <t>21.02.2022</t>
  </si>
  <si>
    <t>22.02.2022</t>
  </si>
  <si>
    <t>23.02.2022</t>
  </si>
  <si>
    <t>24.02.2022</t>
  </si>
  <si>
    <t>25.02.2022</t>
  </si>
  <si>
    <t>28.02.2022</t>
  </si>
  <si>
    <t>01.03.2022</t>
  </si>
  <si>
    <t>02.03.2022</t>
  </si>
  <si>
    <t>03.03.2022</t>
  </si>
  <si>
    <t>04.03.2022</t>
  </si>
  <si>
    <t>07.03.2022</t>
  </si>
  <si>
    <t>09.03.2022</t>
  </si>
  <si>
    <t>10.03.2022</t>
  </si>
  <si>
    <t>11.03.2022</t>
  </si>
  <si>
    <t>14.03.2022</t>
  </si>
  <si>
    <t>15.03.2022</t>
  </si>
  <si>
    <t>16.03.2022</t>
  </si>
  <si>
    <t>17.03.2022</t>
  </si>
  <si>
    <t>18.03.2022</t>
  </si>
  <si>
    <t>21.03.2022</t>
  </si>
  <si>
    <t>22.03.2022</t>
  </si>
  <si>
    <t>23.03.2022</t>
  </si>
  <si>
    <t>24.03.2022</t>
  </si>
  <si>
    <t>25.03.2022</t>
  </si>
  <si>
    <t>28.03.2022</t>
  </si>
  <si>
    <t>29.03.2022</t>
  </si>
  <si>
    <t>30.03.2022</t>
  </si>
  <si>
    <t>31.03.2022</t>
  </si>
  <si>
    <t>01.04.2022</t>
  </si>
  <si>
    <t>04.04.2022</t>
  </si>
  <si>
    <t>05.04.2022</t>
  </si>
  <si>
    <t>06.04.2022</t>
  </si>
  <si>
    <t>07.04.2022</t>
  </si>
  <si>
    <t>08.04.2022</t>
  </si>
  <si>
    <t>11.04.2022</t>
  </si>
  <si>
    <t>12.04.2022</t>
  </si>
  <si>
    <t>13.04.2022</t>
  </si>
  <si>
    <t>14.04.2022</t>
  </si>
  <si>
    <t>15.04.2022</t>
  </si>
  <si>
    <t>18.04.2022</t>
  </si>
  <si>
    <t>19.04.2022</t>
  </si>
  <si>
    <t>20.04.2022</t>
  </si>
  <si>
    <t>21.04.2022</t>
  </si>
  <si>
    <t>22.04.2022</t>
  </si>
  <si>
    <t>25.04.2022</t>
  </si>
  <si>
    <t>26.04.2022</t>
  </si>
  <si>
    <t>27.04.2022</t>
  </si>
  <si>
    <t>28.04.2022</t>
  </si>
  <si>
    <t>29.04.2022</t>
  </si>
  <si>
    <t>02.05.2022</t>
  </si>
  <si>
    <t>03.05.2022</t>
  </si>
  <si>
    <t>04.05.2022</t>
  </si>
  <si>
    <t>05.05.2022</t>
  </si>
  <si>
    <t>06.05.2022</t>
  </si>
  <si>
    <t>10.05.2022</t>
  </si>
  <si>
    <t>11.05.2022</t>
  </si>
  <si>
    <t>12.05.2022</t>
  </si>
  <si>
    <t>13.05.2022</t>
  </si>
  <si>
    <t>16.05.2022</t>
  </si>
  <si>
    <t>17.05.2022</t>
  </si>
  <si>
    <t>18.05.2022</t>
  </si>
  <si>
    <t>19.05.2022</t>
  </si>
  <si>
    <t>20.05.2022</t>
  </si>
  <si>
    <t>23.05.2022</t>
  </si>
  <si>
    <t>24.05.2022</t>
  </si>
  <si>
    <t>25.05.2022</t>
  </si>
  <si>
    <t>26.05.2022</t>
  </si>
  <si>
    <t>27.05.2022</t>
  </si>
  <si>
    <t>30.05.2022</t>
  </si>
  <si>
    <t>31.05.2022</t>
  </si>
  <si>
    <t>01.06.2022</t>
  </si>
  <si>
    <t>02.06.2022</t>
  </si>
  <si>
    <t>03.06.2022</t>
  </si>
  <si>
    <t>06.06.2022</t>
  </si>
  <si>
    <t>07.06.2022</t>
  </si>
  <si>
    <t>08.06.2022</t>
  </si>
  <si>
    <t>09.06.2022</t>
  </si>
  <si>
    <t>10.06.2022</t>
  </si>
  <si>
    <t>13.06.2022</t>
  </si>
  <si>
    <t>14.06.2022</t>
  </si>
  <si>
    <t>15.06.2022</t>
  </si>
  <si>
    <t>16.06.2022</t>
  </si>
  <si>
    <t>17.06.2022</t>
  </si>
  <si>
    <t>20.06.2022</t>
  </si>
  <si>
    <t>21.06.2022</t>
  </si>
  <si>
    <t>22.06.2022</t>
  </si>
  <si>
    <t>23.06.2022</t>
  </si>
  <si>
    <t>24.06.2022</t>
  </si>
  <si>
    <t>27.06.2022</t>
  </si>
  <si>
    <t>28.06.2022</t>
  </si>
  <si>
    <t>29.06.2022</t>
  </si>
  <si>
    <t>30.06.2022</t>
  </si>
  <si>
    <t>01.07.2022</t>
  </si>
  <si>
    <t>04.07.2022</t>
  </si>
  <si>
    <t>06.07.2022</t>
  </si>
  <si>
    <t>07.07.2022</t>
  </si>
  <si>
    <t>08.07.2022</t>
  </si>
  <si>
    <t>11.07.2022</t>
  </si>
  <si>
    <t>12.07.2022</t>
  </si>
  <si>
    <t>13.07.2022</t>
  </si>
  <si>
    <t>14.07.2022</t>
  </si>
  <si>
    <t>15.07.2022</t>
  </si>
  <si>
    <t>18.07.2022</t>
  </si>
  <si>
    <t>19.07.2022</t>
  </si>
  <si>
    <t>20.07.2022</t>
  </si>
  <si>
    <t>21.07.2022</t>
  </si>
  <si>
    <t>22.07.2022</t>
  </si>
  <si>
    <t>25.07.2022</t>
  </si>
  <si>
    <t>26.07.2022</t>
  </si>
  <si>
    <t>27.07.2022</t>
  </si>
  <si>
    <t>28.07.2022</t>
  </si>
  <si>
    <t>29.07.2022</t>
  </si>
  <si>
    <t>01.08.2022</t>
  </si>
  <si>
    <t>02.08.2022</t>
  </si>
  <si>
    <t>03.08.2022</t>
  </si>
  <si>
    <t>04.08.2022</t>
  </si>
  <si>
    <t>05.08.2022</t>
  </si>
  <si>
    <t>08.08.2022</t>
  </si>
  <si>
    <t>09.08.2022</t>
  </si>
  <si>
    <t>10.08.2022</t>
  </si>
  <si>
    <t>11.08.2022</t>
  </si>
  <si>
    <t>12.08.2022</t>
  </si>
  <si>
    <t>15.08.2022</t>
  </si>
  <si>
    <t>16.08.2022</t>
  </si>
  <si>
    <t>17.08.2022</t>
  </si>
  <si>
    <t>18.08.2022</t>
  </si>
  <si>
    <t>19.08.2022</t>
  </si>
  <si>
    <t>22.08.2022</t>
  </si>
  <si>
    <t>23.08.2022</t>
  </si>
  <si>
    <t>24.08.2022</t>
  </si>
  <si>
    <t>25.08.2022</t>
  </si>
  <si>
    <t>26.08.2022</t>
  </si>
  <si>
    <t>29.08.2022</t>
  </si>
  <si>
    <t>30.08.2022</t>
  </si>
  <si>
    <t>31.08.2022</t>
  </si>
  <si>
    <t>01.09.2022</t>
  </si>
  <si>
    <t>02.09.2022</t>
  </si>
  <si>
    <t>05.09.2022</t>
  </si>
  <si>
    <t>06.09.2022</t>
  </si>
  <si>
    <t>07.09.2022</t>
  </si>
  <si>
    <t>08.09.2022</t>
  </si>
  <si>
    <t>09.09.2022</t>
  </si>
  <si>
    <t>12.09.2022</t>
  </si>
  <si>
    <t>13.09.2022</t>
  </si>
  <si>
    <t>14.09.2022</t>
  </si>
  <si>
    <t>15.09.2022</t>
  </si>
  <si>
    <t>16.09.2022</t>
  </si>
  <si>
    <t>19.09.2022</t>
  </si>
  <si>
    <t>20.09.2022</t>
  </si>
  <si>
    <t>22.09.2022</t>
  </si>
  <si>
    <t>23.09.2022</t>
  </si>
  <si>
    <t>26.09.2022</t>
  </si>
  <si>
    <t>27.09.2022</t>
  </si>
  <si>
    <t>28.09.2022</t>
  </si>
  <si>
    <t>29.09.2022</t>
  </si>
  <si>
    <t>30.09.2022</t>
  </si>
  <si>
    <t>03.10.2022</t>
  </si>
  <si>
    <t>04.10.2022</t>
  </si>
  <si>
    <t>05.10.2022</t>
  </si>
  <si>
    <t>06.10.2022</t>
  </si>
  <si>
    <t>07.10.2022</t>
  </si>
  <si>
    <t>10.10.2022</t>
  </si>
  <si>
    <t>11.10.2022</t>
  </si>
  <si>
    <t>12.10.2022</t>
  </si>
  <si>
    <t>13.10.2022</t>
  </si>
  <si>
    <t>14.10.2022</t>
  </si>
  <si>
    <t>17.10.2022</t>
  </si>
  <si>
    <t>18.10.2022</t>
  </si>
  <si>
    <t>19.10.2022</t>
  </si>
  <si>
    <t>20.10.2022</t>
  </si>
  <si>
    <t>21.10.2022</t>
  </si>
  <si>
    <t>24.10.2022</t>
  </si>
  <si>
    <t>25.10.2022</t>
  </si>
  <si>
    <t>26.10.2022</t>
  </si>
  <si>
    <t>27.10.2022</t>
  </si>
  <si>
    <t>28.10.2022</t>
  </si>
  <si>
    <t>31.10.2022</t>
  </si>
  <si>
    <t>01.11.2022</t>
  </si>
  <si>
    <t>02.11.2022</t>
  </si>
  <si>
    <t>03.11.2022</t>
  </si>
  <si>
    <t>04.11.2022</t>
  </si>
  <si>
    <t>07.11.2022</t>
  </si>
  <si>
    <t>08.11.2022</t>
  </si>
  <si>
    <t>09.11.2022</t>
  </si>
  <si>
    <t>10.11.2022</t>
  </si>
  <si>
    <t>11.11.2022</t>
  </si>
  <si>
    <t>14.11.2022</t>
  </si>
  <si>
    <t>15.11.2022</t>
  </si>
  <si>
    <t>16.11.2022</t>
  </si>
  <si>
    <t>17.11.2022</t>
  </si>
  <si>
    <t>18.11.2022</t>
  </si>
  <si>
    <t>21.11.2022</t>
  </si>
  <si>
    <t>22.11.2022</t>
  </si>
  <si>
    <t>23.11.2022</t>
  </si>
  <si>
    <t>24.11.2022</t>
  </si>
  <si>
    <t>25.11.2022</t>
  </si>
  <si>
    <t>28.11.2022</t>
  </si>
  <si>
    <t>29.11.2022</t>
  </si>
  <si>
    <t>30.11.2022</t>
  </si>
  <si>
    <t>01.12.2022</t>
  </si>
  <si>
    <t>02.12.2022</t>
  </si>
  <si>
    <t>05.12.2022</t>
  </si>
  <si>
    <t>06.12.2022</t>
  </si>
  <si>
    <t>07.12.2022</t>
  </si>
  <si>
    <t>08.12.2022</t>
  </si>
  <si>
    <t>09.12.2022</t>
  </si>
  <si>
    <t>12.12.2022</t>
  </si>
  <si>
    <t>13.12.2022</t>
  </si>
  <si>
    <t>14.12.2022</t>
  </si>
  <si>
    <t>15.12.2022</t>
  </si>
  <si>
    <t>16.12.2022</t>
  </si>
  <si>
    <t>19.12.2022</t>
  </si>
  <si>
    <t>20.12.2022</t>
  </si>
  <si>
    <t>21.12.2022</t>
  </si>
  <si>
    <t>22.12.2022</t>
  </si>
  <si>
    <t>23.12.2022</t>
  </si>
  <si>
    <t>26.12.2022</t>
  </si>
  <si>
    <t>27.12.2022</t>
  </si>
  <si>
    <t>28.12.2022</t>
  </si>
  <si>
    <t>29.12.2022</t>
  </si>
  <si>
    <t>30.12.2022</t>
  </si>
  <si>
    <t>03.01.2023</t>
  </si>
  <si>
    <t>04.01.2023</t>
  </si>
  <si>
    <t>05.01.2023</t>
  </si>
  <si>
    <t>09.01.2023</t>
  </si>
  <si>
    <t>10.01.2023</t>
  </si>
  <si>
    <t>11.01.2023</t>
  </si>
  <si>
    <t>12.01.2023</t>
  </si>
  <si>
    <t>13.01.2023</t>
  </si>
  <si>
    <t>16.01.2023</t>
  </si>
  <si>
    <t>17.01.2023</t>
  </si>
  <si>
    <t>18.01.2023</t>
  </si>
  <si>
    <t>19.01.2023</t>
  </si>
  <si>
    <t>20.01.2023</t>
  </si>
  <si>
    <t>23.01.2023</t>
  </si>
  <si>
    <t>24.01.2023</t>
  </si>
  <si>
    <t>25.01.2023</t>
  </si>
  <si>
    <t>26.01.2023</t>
  </si>
  <si>
    <t>27.01.2023</t>
  </si>
  <si>
    <t>30.01.2023</t>
  </si>
  <si>
    <t>31.01.2023</t>
  </si>
  <si>
    <t>01.02.2023</t>
  </si>
  <si>
    <t>02.02.2023</t>
  </si>
  <si>
    <t>03.02.2023</t>
  </si>
  <si>
    <t>06.02.2023</t>
  </si>
  <si>
    <t>07.02.2023</t>
  </si>
  <si>
    <t>08.02.2023</t>
  </si>
  <si>
    <t>09.02.2023</t>
  </si>
  <si>
    <t>10.02.2023</t>
  </si>
  <si>
    <t>13.02.2023</t>
  </si>
  <si>
    <t>14.02.2023</t>
  </si>
  <si>
    <t>15.02.2023</t>
  </si>
  <si>
    <t>16.02.2023</t>
  </si>
  <si>
    <t>17.02.2023</t>
  </si>
  <si>
    <t>20.02.2023</t>
  </si>
  <si>
    <t>21.02.2023</t>
  </si>
  <si>
    <t>22.02.2023</t>
  </si>
  <si>
    <t>23.02.2023</t>
  </si>
  <si>
    <t>24.02.2023</t>
  </si>
  <si>
    <t>27.02.2023</t>
  </si>
  <si>
    <t>28.02.2023</t>
  </si>
  <si>
    <t>01.03.2023</t>
  </si>
  <si>
    <t>02.03.2023</t>
  </si>
  <si>
    <t>03.03.2023</t>
  </si>
  <si>
    <t>06.03.2023</t>
  </si>
  <si>
    <t>07.03.2023</t>
  </si>
  <si>
    <t>09.03.2023</t>
  </si>
  <si>
    <t>10.03.2023</t>
  </si>
  <si>
    <t>13.03.2023</t>
  </si>
  <si>
    <t>14.03.2023</t>
  </si>
  <si>
    <t>15.03.2023</t>
  </si>
  <si>
    <t>16.03.2023</t>
  </si>
  <si>
    <t>17.03.2023</t>
  </si>
  <si>
    <t>20.03.2023</t>
  </si>
  <si>
    <t>21.03.2023</t>
  </si>
  <si>
    <t>22.03.2023</t>
  </si>
  <si>
    <t>23.03.2023</t>
  </si>
  <si>
    <t>24.03.2023</t>
  </si>
  <si>
    <t>27.03.2023</t>
  </si>
  <si>
    <t>28.03.2023</t>
  </si>
  <si>
    <t>29.03.2023</t>
  </si>
  <si>
    <t>30.03.2023</t>
  </si>
  <si>
    <t>31.03.2023</t>
  </si>
  <si>
    <t>03.04.2023</t>
  </si>
  <si>
    <t>04.04.2023</t>
  </si>
  <si>
    <t>05.04.2023</t>
  </si>
  <si>
    <t>06.04.2023</t>
  </si>
  <si>
    <t>07.04.2023</t>
  </si>
  <si>
    <t>10.04.2023</t>
  </si>
  <si>
    <t>11.04.2023</t>
  </si>
  <si>
    <t>12.04.2023</t>
  </si>
  <si>
    <t>13.04.2023</t>
  </si>
  <si>
    <t>14.04.2023</t>
  </si>
  <si>
    <t>17.04.2023</t>
  </si>
  <si>
    <t>18.04.2023</t>
  </si>
  <si>
    <t>19.04.2023</t>
  </si>
  <si>
    <t>20.04.2023</t>
  </si>
  <si>
    <t>21.04.2023</t>
  </si>
  <si>
    <t>25.04.2023</t>
  </si>
  <si>
    <t>26.04.2023</t>
  </si>
  <si>
    <t>27.04.2023</t>
  </si>
  <si>
    <t>28.04.2023</t>
  </si>
  <si>
    <t>02.05.2023</t>
  </si>
  <si>
    <t>03.05.2023</t>
  </si>
  <si>
    <t>04.05.2023</t>
  </si>
  <si>
    <t>05.05.2023</t>
  </si>
  <si>
    <t>08.05.2023</t>
  </si>
  <si>
    <t>10.05.2023</t>
  </si>
  <si>
    <t>11.05.2023</t>
  </si>
  <si>
    <t>12.05.2023</t>
  </si>
  <si>
    <t>15.05.2023</t>
  </si>
  <si>
    <t>16.05.2023</t>
  </si>
  <si>
    <t>17.05.2023</t>
  </si>
  <si>
    <t>18.05.2023</t>
  </si>
  <si>
    <t>19.05.2023</t>
  </si>
  <si>
    <t>22.05.2023</t>
  </si>
  <si>
    <t>23.05.2023</t>
  </si>
  <si>
    <t>24.05.2023</t>
  </si>
  <si>
    <t>25.05.2023</t>
  </si>
  <si>
    <t>26.05.2023</t>
  </si>
  <si>
    <t>29.05.2023</t>
  </si>
  <si>
    <t>30.05.2023</t>
  </si>
  <si>
    <t>31.05.2023</t>
  </si>
  <si>
    <t>01.06.2023</t>
  </si>
  <si>
    <t>02.06.2023</t>
  </si>
  <si>
    <t>05.06.2023</t>
  </si>
  <si>
    <t>06.06.2023</t>
  </si>
  <si>
    <t>07.06.2023</t>
  </si>
  <si>
    <t>08.06.2023</t>
  </si>
  <si>
    <t>09.06.2023</t>
  </si>
  <si>
    <t>12.06.2023</t>
  </si>
  <si>
    <t>13.06.2023</t>
  </si>
  <si>
    <t>14.06.2023</t>
  </si>
  <si>
    <t>15.06.2023</t>
  </si>
  <si>
    <t>16.06.2023</t>
  </si>
  <si>
    <t>19.06.2023</t>
  </si>
  <si>
    <t>20.06.2023</t>
  </si>
  <si>
    <t>21.06.2023</t>
  </si>
  <si>
    <t>22.06.2023</t>
  </si>
  <si>
    <t>23.06.2023</t>
  </si>
  <si>
    <t>26.06.2023</t>
  </si>
  <si>
    <t>27.06.2023</t>
  </si>
  <si>
    <t>28.06.2023</t>
  </si>
  <si>
    <t>29.06.2023</t>
  </si>
  <si>
    <t>30.06.2023</t>
  </si>
  <si>
    <t>03.07.2023</t>
  </si>
  <si>
    <t>04.07.2023</t>
  </si>
  <si>
    <t>06.07.2023</t>
  </si>
  <si>
    <t>07.07.2023</t>
  </si>
  <si>
    <t>10.07.2023</t>
  </si>
  <si>
    <t>11.07.2023</t>
  </si>
  <si>
    <t>12.07.2023</t>
  </si>
  <si>
    <t>13.07.2023</t>
  </si>
  <si>
    <t>14.07.2023</t>
  </si>
  <si>
    <t>17.07.2023</t>
  </si>
  <si>
    <t>18.07.2023</t>
  </si>
  <si>
    <t>19.07.2023</t>
  </si>
  <si>
    <t>20.07.2023</t>
  </si>
  <si>
    <t>21.07.2023</t>
  </si>
  <si>
    <t>24.07.2023</t>
  </si>
  <si>
    <t>25.07.2023</t>
  </si>
  <si>
    <t>26.07.2023</t>
  </si>
  <si>
    <t>27.07.2023</t>
  </si>
  <si>
    <t>28.07.2023</t>
  </si>
  <si>
    <t>31.07.2023</t>
  </si>
  <si>
    <t>01.08.2023</t>
  </si>
  <si>
    <t>02.08.2023</t>
  </si>
  <si>
    <t>03.08.2023</t>
  </si>
  <si>
    <t>04.08.2023</t>
  </si>
  <si>
    <t>07.08.2023</t>
  </si>
  <si>
    <t>08.08.2023</t>
  </si>
  <si>
    <t>09.08.2023</t>
  </si>
  <si>
    <t>10.08.2023</t>
  </si>
  <si>
    <t>11.08.2023</t>
  </si>
  <si>
    <t>14.08.2023</t>
  </si>
  <si>
    <t>15.08.2023</t>
  </si>
  <si>
    <t>16.08.2023</t>
  </si>
  <si>
    <t>17.08.2023</t>
  </si>
  <si>
    <t>18.08.2023</t>
  </si>
  <si>
    <t>21.08.2023</t>
  </si>
  <si>
    <t>21</t>
  </si>
  <si>
    <t>08</t>
  </si>
  <si>
    <t>2023</t>
  </si>
  <si>
    <t>22.08.2023</t>
  </si>
  <si>
    <t>22</t>
  </si>
  <si>
    <t>23.08.2023</t>
  </si>
  <si>
    <t>23</t>
  </si>
  <si>
    <t>24.08.2023</t>
  </si>
  <si>
    <t>24</t>
  </si>
  <si>
    <t>25.08.2023</t>
  </si>
  <si>
    <t>25</t>
  </si>
  <si>
    <t>28.08.2023</t>
  </si>
  <si>
    <t>28</t>
  </si>
  <si>
    <t>29.08.2023</t>
  </si>
  <si>
    <t>29</t>
  </si>
  <si>
    <t>30.08.2023</t>
  </si>
  <si>
    <t>30</t>
  </si>
  <si>
    <t>31.08.2023</t>
  </si>
  <si>
    <t>31</t>
  </si>
  <si>
    <t>01.09.2023</t>
  </si>
  <si>
    <t>01</t>
  </si>
  <si>
    <t>09</t>
  </si>
  <si>
    <t>04.09.2023</t>
  </si>
  <si>
    <t>04</t>
  </si>
  <si>
    <t>05.09.2023</t>
  </si>
  <si>
    <t>05</t>
  </si>
  <si>
    <t>06.09.2023</t>
  </si>
  <si>
    <t>06</t>
  </si>
  <si>
    <t>07.09.2023</t>
  </si>
  <si>
    <t>07</t>
  </si>
  <si>
    <t>08.09.2023</t>
  </si>
  <si>
    <t>11.09.2023</t>
  </si>
  <si>
    <t>11</t>
  </si>
  <si>
    <t>12.09.2023</t>
  </si>
  <si>
    <t>12</t>
  </si>
  <si>
    <t>13.09.2023</t>
  </si>
  <si>
    <t>13</t>
  </si>
  <si>
    <t>14.09.2023</t>
  </si>
  <si>
    <t>14</t>
  </si>
  <si>
    <t>15.09.2023</t>
  </si>
  <si>
    <t>15</t>
  </si>
  <si>
    <t>18.09.2023</t>
  </si>
  <si>
    <t>18</t>
  </si>
  <si>
    <t>19.09.2023</t>
  </si>
  <si>
    <t>19</t>
  </si>
  <si>
    <t>20.09.2023</t>
  </si>
  <si>
    <t>20</t>
  </si>
  <si>
    <t>22.09.2023</t>
  </si>
  <si>
    <t>25.09.2023</t>
  </si>
  <si>
    <t>26.09.2023</t>
  </si>
  <si>
    <t>26</t>
  </si>
  <si>
    <t>27.09.2023</t>
  </si>
  <si>
    <t>27</t>
  </si>
  <si>
    <t>28.09.2023</t>
  </si>
  <si>
    <t>29.09.2023</t>
  </si>
  <si>
    <t>02.10.2023</t>
  </si>
  <si>
    <t>02</t>
  </si>
  <si>
    <t>10</t>
  </si>
  <si>
    <t>03.10.2023</t>
  </si>
  <si>
    <t>03</t>
  </si>
  <si>
    <t>04.10.2023</t>
  </si>
  <si>
    <t>05.10.2023</t>
  </si>
  <si>
    <t>06.10.2023</t>
  </si>
  <si>
    <t>09.10.2023</t>
  </si>
  <si>
    <t>10.10.2023</t>
  </si>
  <si>
    <t>11.10.2023</t>
  </si>
  <si>
    <t>12.10.2023</t>
  </si>
  <si>
    <t>13.10.2023</t>
  </si>
  <si>
    <t>16.10.2023</t>
  </si>
  <si>
    <t>16</t>
  </si>
  <si>
    <t>17.10.2023</t>
  </si>
  <si>
    <t>17</t>
  </si>
  <si>
    <t>18.10.2023</t>
  </si>
  <si>
    <t>19.10.2023</t>
  </si>
  <si>
    <t>20.10.2023</t>
  </si>
  <si>
    <t>23.10.2023</t>
  </si>
  <si>
    <t>24.10.2023</t>
  </si>
  <si>
    <t>25.10.2023</t>
  </si>
  <si>
    <t>26.10.2023</t>
  </si>
  <si>
    <t>27.10.2023</t>
  </si>
  <si>
    <t>30.10.2023</t>
  </si>
  <si>
    <t>31.10.2023</t>
  </si>
  <si>
    <t>01.11.2023</t>
  </si>
  <si>
    <t>02.11.2023</t>
  </si>
  <si>
    <t>03.11.2023</t>
  </si>
  <si>
    <t>06.11.2023</t>
  </si>
  <si>
    <t>07.11.2023</t>
  </si>
  <si>
    <t>08.11.2023</t>
  </si>
  <si>
    <t>09.11.2023</t>
  </si>
  <si>
    <t>10.11.2023</t>
  </si>
  <si>
    <t>13.11.2023</t>
  </si>
  <si>
    <t>14.11.2023</t>
  </si>
  <si>
    <t>15.11.2023</t>
  </si>
  <si>
    <t>16.11.2023</t>
  </si>
  <si>
    <t>17.11.2023</t>
  </si>
  <si>
    <t>20.11.2023</t>
  </si>
  <si>
    <t>21.11.2023</t>
  </si>
  <si>
    <t>22.11.2023</t>
  </si>
  <si>
    <t>23.11.2023</t>
  </si>
  <si>
    <t>24.11.2023</t>
  </si>
  <si>
    <t>27.11.2023</t>
  </si>
  <si>
    <t>28.11.2023</t>
  </si>
  <si>
    <t>29.11.2023</t>
  </si>
  <si>
    <t>30.11.2023</t>
  </si>
  <si>
    <t>01.12.2023</t>
  </si>
  <si>
    <t>04.12.2023</t>
  </si>
  <si>
    <t>05.12.2023</t>
  </si>
  <si>
    <t>06.12.2023</t>
  </si>
  <si>
    <t>07.12.2023</t>
  </si>
  <si>
    <t>08.12.2023</t>
  </si>
  <si>
    <t>11.12.2023</t>
  </si>
  <si>
    <t>12.12.2023</t>
  </si>
  <si>
    <t>13.12.2023</t>
  </si>
  <si>
    <t>14.12.2023</t>
  </si>
  <si>
    <t>15.12.2023</t>
  </si>
  <si>
    <t>18.12.2023</t>
  </si>
  <si>
    <t>19.12.2023</t>
  </si>
  <si>
    <t>20.12.2023</t>
  </si>
  <si>
    <t>21.12.2023</t>
  </si>
  <si>
    <t>22.12.2023</t>
  </si>
  <si>
    <t>25.12.2023</t>
  </si>
  <si>
    <t>26.12.2023</t>
  </si>
  <si>
    <t>27.12.2023</t>
  </si>
  <si>
    <t>28.12.2023</t>
  </si>
  <si>
    <t>29.12.2023</t>
  </si>
  <si>
    <t>03.01.2024</t>
  </si>
  <si>
    <t>2024</t>
  </si>
  <si>
    <t>04.01.2024</t>
  </si>
  <si>
    <t>05.01.2024</t>
  </si>
  <si>
    <t>08.01.2024</t>
  </si>
  <si>
    <t>09.01.2024</t>
  </si>
  <si>
    <t>10.01.2024</t>
  </si>
  <si>
    <t>11.01.2024</t>
  </si>
  <si>
    <t>12.01.2024</t>
  </si>
  <si>
    <t>15.01.2024</t>
  </si>
  <si>
    <t>16.01.2024</t>
  </si>
  <si>
    <t>17.01.2024</t>
  </si>
  <si>
    <t>18.01.2024</t>
  </si>
  <si>
    <t>19.01.2024</t>
  </si>
  <si>
    <t>22.01.2024</t>
  </si>
  <si>
    <t>23.01.2024</t>
  </si>
  <si>
    <t>24.01.2024</t>
  </si>
  <si>
    <t>25.01.2024</t>
  </si>
  <si>
    <t>26.01.2024</t>
  </si>
  <si>
    <t>29.01.2024</t>
  </si>
  <si>
    <t>30.01.2024</t>
  </si>
  <si>
    <t>31.01.2024</t>
  </si>
  <si>
    <t>01.02.2024</t>
  </si>
  <si>
    <t>02.02.2024</t>
  </si>
  <si>
    <t>05.02.2024</t>
  </si>
  <si>
    <t>06.02.2024</t>
  </si>
  <si>
    <t>07.02.2024</t>
  </si>
  <si>
    <t>08.02.2024</t>
  </si>
  <si>
    <t>09.02.2024</t>
  </si>
  <si>
    <t>12.02.2024</t>
  </si>
  <si>
    <t>13.02.2024</t>
  </si>
  <si>
    <t>14.02.2024</t>
  </si>
  <si>
    <t>15.02.2024</t>
  </si>
  <si>
    <t>16.02.2024</t>
  </si>
  <si>
    <t>19.02.2024</t>
  </si>
  <si>
    <t>20.02.2024</t>
  </si>
  <si>
    <t>21.02.2024</t>
  </si>
  <si>
    <t>22.02.2024</t>
  </si>
  <si>
    <t>23.02.2024</t>
  </si>
  <si>
    <t>26.02.2024</t>
  </si>
  <si>
    <t>27.02.2024</t>
  </si>
  <si>
    <t>28.02.2024</t>
  </si>
  <si>
    <t>29.02.2024</t>
  </si>
  <si>
    <t>01.03.2024</t>
  </si>
  <si>
    <t>04.03.2024</t>
  </si>
  <si>
    <t>05.03.2024</t>
  </si>
  <si>
    <t>06.03.2024</t>
  </si>
  <si>
    <t>07.03.2024</t>
  </si>
  <si>
    <t>11.03.2024</t>
  </si>
  <si>
    <t>12.03.2024</t>
  </si>
  <si>
    <t>13.03.2024</t>
  </si>
  <si>
    <t>14.03.2024</t>
  </si>
  <si>
    <t>15.03.2024</t>
  </si>
  <si>
    <t>18.03.2024</t>
  </si>
  <si>
    <t>19.03.2024</t>
  </si>
  <si>
    <t>20.03.2024</t>
  </si>
  <si>
    <t>21.03.2024</t>
  </si>
  <si>
    <t>22.03.2024</t>
  </si>
  <si>
    <t>25.03.2024</t>
  </si>
  <si>
    <t>26.03.2024</t>
  </si>
  <si>
    <t>27.03.2024</t>
  </si>
  <si>
    <t>28.03.2024</t>
  </si>
  <si>
    <t>29.03.2024</t>
  </si>
  <si>
    <t>01.04.2024</t>
  </si>
  <si>
    <t>02.04.2024</t>
  </si>
  <si>
    <t>03.04.2024</t>
  </si>
  <si>
    <t>04.04.2024</t>
  </si>
  <si>
    <t>05.04.2024</t>
  </si>
  <si>
    <t>08.04.2024</t>
  </si>
  <si>
    <t>09.04.2024</t>
  </si>
  <si>
    <t>10.04.2024</t>
  </si>
  <si>
    <t>11.04.2024</t>
  </si>
  <si>
    <t>12.04.2024</t>
  </si>
  <si>
    <t>15.04.2024</t>
  </si>
  <si>
    <t>16.04.2024</t>
  </si>
  <si>
    <t>17.04.2024</t>
  </si>
  <si>
    <t>18.04.2024</t>
  </si>
  <si>
    <t>19.04.2024</t>
  </si>
  <si>
    <t>22.04.2024</t>
  </si>
  <si>
    <t>23.04.2024</t>
  </si>
  <si>
    <t>25.04.2024</t>
  </si>
  <si>
    <t>26.04.2024</t>
  </si>
  <si>
    <t>29.04.2024</t>
  </si>
  <si>
    <t>30.04.2024</t>
  </si>
  <si>
    <t>02.05.2024</t>
  </si>
  <si>
    <t>03.05.2024</t>
  </si>
  <si>
    <t>06.05.2024</t>
  </si>
  <si>
    <t>07.05.2024</t>
  </si>
  <si>
    <t>08.05.2024</t>
  </si>
  <si>
    <t>10.05.2024</t>
  </si>
  <si>
    <t>13.05.2024</t>
  </si>
  <si>
    <t>14.05.2024</t>
  </si>
  <si>
    <t>15.05.2024</t>
  </si>
  <si>
    <t>16.05.2024</t>
  </si>
  <si>
    <t>17.05.2024</t>
  </si>
  <si>
    <t>20.05.2024</t>
  </si>
  <si>
    <t>21.05.2024</t>
  </si>
  <si>
    <t>22.05.2024</t>
  </si>
  <si>
    <t>23.05.2024</t>
  </si>
  <si>
    <t>24.05.2024</t>
  </si>
  <si>
    <t>27.05.2024</t>
  </si>
  <si>
    <t>29.05.2024</t>
  </si>
  <si>
    <t>30.05.2024</t>
  </si>
  <si>
    <t>31.05.2024</t>
  </si>
  <si>
    <t>03.06.2024</t>
  </si>
  <si>
    <t>04.06.2024</t>
  </si>
  <si>
    <t>05.06.2024</t>
  </si>
  <si>
    <t>29.05.2025</t>
  </si>
  <si>
    <t>30.05.2025</t>
  </si>
  <si>
    <t>31.05.2025</t>
  </si>
  <si>
    <t>03.06.2025</t>
  </si>
  <si>
    <t>04.06.2025</t>
  </si>
  <si>
    <t>05.06.2025</t>
  </si>
  <si>
    <t>29.05.2026</t>
  </si>
  <si>
    <t>30.05.2026</t>
  </si>
  <si>
    <t>31.05.2026</t>
  </si>
  <si>
    <t>03.06.2026</t>
  </si>
  <si>
    <t>04.06.2026</t>
  </si>
  <si>
    <t>05.06.2026</t>
  </si>
  <si>
    <t>29.05.2027</t>
  </si>
  <si>
    <t>30.05.2027</t>
  </si>
  <si>
    <t>31.05.2027</t>
  </si>
  <si>
    <t>03.06.2027</t>
  </si>
  <si>
    <t>04.06.2027</t>
  </si>
  <si>
    <t>05.06.2027</t>
  </si>
  <si>
    <t>29.05.2028</t>
  </si>
  <si>
    <t>30.05.2028</t>
  </si>
  <si>
    <t>31.05.2028</t>
  </si>
  <si>
    <t>03.06.2028</t>
  </si>
  <si>
    <t>04.06.2028</t>
  </si>
  <si>
    <t>05.06.2028</t>
  </si>
  <si>
    <t>29.05.2029</t>
  </si>
  <si>
    <t>30.05.2029</t>
  </si>
  <si>
    <t>31.05.2029</t>
  </si>
  <si>
    <t>03.06.2029</t>
  </si>
  <si>
    <t>04.06.2029</t>
  </si>
  <si>
    <t>05.06.2029</t>
  </si>
  <si>
    <t>Yield on Eurobonds maturing in 2031</t>
  </si>
  <si>
    <t>Country Risk Premium</t>
  </si>
  <si>
    <r>
      <rPr>
        <sz val="10"/>
        <color theme="5"/>
        <rFont val="Mardoto"/>
      </rPr>
      <t xml:space="preserve">Figure 3.D.6 </t>
    </r>
    <r>
      <rPr>
        <sz val="10"/>
        <color theme="2" tint="-0.249977111117893"/>
        <rFont val="Mardoto"/>
      </rPr>
      <t>Yield on Armenian Eurobonds Maturing in 2031 and Estimated Country Risk Premium</t>
    </r>
  </si>
  <si>
    <t>Yields, Percent (LHS); Country Risk Premium, Basis Points (RHS)</t>
  </si>
  <si>
    <t>January-September 2024</t>
  </si>
  <si>
    <t>January-October 2024</t>
  </si>
  <si>
    <t>Mining Industry</t>
  </si>
  <si>
    <t>Food Production</t>
  </si>
  <si>
    <t>Information and Communication</t>
  </si>
  <si>
    <t>Culture, Entertainment, and Recreation</t>
  </si>
  <si>
    <t>Accommodation and Food Service Activities</t>
  </si>
  <si>
    <t>Retail Trade</t>
  </si>
  <si>
    <t>Financial and Insurance Activities</t>
  </si>
  <si>
    <t>Wholesale Trade</t>
  </si>
  <si>
    <t>2021-Q1</t>
  </si>
  <si>
    <t>2021-Q2</t>
  </si>
  <si>
    <t>2021-Q3</t>
  </si>
  <si>
    <t>2021-Q4</t>
  </si>
  <si>
    <t>Accumulation of fixed assets</t>
  </si>
  <si>
    <r>
      <t>Figure 3.F.2:</t>
    </r>
    <r>
      <rPr>
        <sz val="8"/>
        <color rgb="FF000000"/>
        <rFont val="Calibri"/>
        <family val="2"/>
        <scheme val="minor"/>
      </rPr>
      <t xml:space="preserve"> </t>
    </r>
    <r>
      <rPr>
        <sz val="8"/>
        <color rgb="FF828282"/>
        <rFont val="Mardoto"/>
      </rPr>
      <t xml:space="preserve">Dynamics of Household Consumption and Capital Accumulation </t>
    </r>
  </si>
  <si>
    <t>Real Estate price</t>
  </si>
  <si>
    <r>
      <t xml:space="preserve">Figure 3.F.5: </t>
    </r>
    <r>
      <rPr>
        <sz val="8"/>
        <color rgb="FF7F7F7F"/>
        <rFont val="Mardoto"/>
      </rPr>
      <t>Real estate prices in Yerevan</t>
    </r>
    <r>
      <rPr>
        <sz val="7"/>
        <color rgb="FFBEBEBE"/>
        <rFont val="Mardoto"/>
      </rPr>
      <t xml:space="preserve"> </t>
    </r>
  </si>
  <si>
    <t>2004</t>
  </si>
  <si>
    <t>2005</t>
  </si>
  <si>
    <t>2006</t>
  </si>
  <si>
    <t>2007</t>
  </si>
  <si>
    <t>2008</t>
  </si>
  <si>
    <t>2009</t>
  </si>
  <si>
    <t>2010</t>
  </si>
  <si>
    <t>2011</t>
  </si>
  <si>
    <t>2012</t>
  </si>
  <si>
    <t>2013</t>
  </si>
  <si>
    <t>2014</t>
  </si>
  <si>
    <t>2015</t>
  </si>
  <si>
    <t>2016</t>
  </si>
  <si>
    <t>2017</t>
  </si>
  <si>
    <t>2018</t>
  </si>
  <si>
    <t>2019</t>
  </si>
  <si>
    <t>2020</t>
  </si>
  <si>
    <t>2021</t>
  </si>
  <si>
    <t>2022</t>
  </si>
  <si>
    <t>Yerevan</t>
  </si>
  <si>
    <t>Other Regions</t>
  </si>
  <si>
    <r>
      <t xml:space="preserve">Figure 3.F.4: </t>
    </r>
    <r>
      <rPr>
        <sz val="9"/>
        <color rgb="FF828282"/>
        <rFont val="Mardoto"/>
      </rPr>
      <t>Dynamics of the area of residential property put into operation in RA.</t>
    </r>
  </si>
  <si>
    <t>Thousands of sq. m.</t>
  </si>
  <si>
    <t>Final Acts (Permits for Operation)</t>
  </si>
  <si>
    <t>Construction Permits</t>
  </si>
  <si>
    <t>Design Permits</t>
  </si>
  <si>
    <r>
      <rPr>
        <sz val="10"/>
        <color rgb="FFD39C1F"/>
        <rFont val="Mardoto"/>
      </rPr>
      <t>Figure 3.F.5</t>
    </r>
    <r>
      <rPr>
        <sz val="10"/>
        <color rgb="FF006699"/>
        <rFont val="Mardoto"/>
      </rPr>
      <t xml:space="preserve"> </t>
    </r>
    <r>
      <rPr>
        <sz val="10"/>
        <color theme="2" tint="-0.249977111117893"/>
        <rFont val="Mardoto"/>
      </rPr>
      <t>The Number of Issued Design and Construction Permits and Completion Certificates in Yerevan</t>
    </r>
  </si>
  <si>
    <t xml:space="preserve">Number of New Permits, Quarterly </t>
  </si>
  <si>
    <t xml:space="preserve">Policy Rate </t>
  </si>
  <si>
    <t>Market Expectations</t>
  </si>
  <si>
    <t>2025/1</t>
  </si>
  <si>
    <t>2025/2</t>
  </si>
  <si>
    <t>2025/3</t>
  </si>
  <si>
    <t>2025/4</t>
  </si>
  <si>
    <t>2026/1</t>
  </si>
  <si>
    <t>2026/2</t>
  </si>
  <si>
    <t>2026/3</t>
  </si>
  <si>
    <t>2026/4</t>
  </si>
  <si>
    <t>2027/1</t>
  </si>
  <si>
    <t>2027/2</t>
  </si>
  <si>
    <t>2027/3</t>
  </si>
  <si>
    <t>Real GDP Growth</t>
  </si>
  <si>
    <r>
      <t xml:space="preserve">Figure 3.F.7: </t>
    </r>
    <r>
      <rPr>
        <sz val="9"/>
        <color rgb="FF828282"/>
        <rFont val="Mardoto"/>
      </rPr>
      <t>Real GDP Growth, Y-o-Y %</t>
    </r>
  </si>
  <si>
    <t>Headline CPI Inflation</t>
  </si>
  <si>
    <r>
      <t xml:space="preserve">Figure 3.F.5: </t>
    </r>
    <r>
      <rPr>
        <sz val="9"/>
        <color rgb="FF828282"/>
        <rFont val="Mardoto"/>
      </rPr>
      <t>Headline CPI Inflation, Y-o-Y %</t>
    </r>
  </si>
  <si>
    <r>
      <t xml:space="preserve">Figure 3.F.6: </t>
    </r>
    <r>
      <rPr>
        <sz val="9"/>
        <color rgb="FF828282"/>
        <rFont val="Mardoto"/>
      </rPr>
      <t>Non-Traded Sticky Price Inflation, Y-o-Y %</t>
    </r>
  </si>
  <si>
    <t>Potential Output Growth</t>
  </si>
  <si>
    <r>
      <t xml:space="preserve">Figure 3.F.7: </t>
    </r>
    <r>
      <rPr>
        <sz val="9"/>
        <color rgb="FF828282"/>
        <rFont val="Mardoto"/>
      </rPr>
      <t>Potential Output Growth, Y-o-Y %</t>
    </r>
  </si>
  <si>
    <t>Output Gap</t>
  </si>
  <si>
    <r>
      <t xml:space="preserve">Figure 3.F.7: </t>
    </r>
    <r>
      <rPr>
        <sz val="9"/>
        <color rgb="FF828282"/>
        <rFont val="Mardoto"/>
      </rPr>
      <t>Output Gap, %</t>
    </r>
  </si>
  <si>
    <t>Real Interest Rate</t>
  </si>
  <si>
    <r>
      <t xml:space="preserve">Figure 3.F.8: </t>
    </r>
    <r>
      <rPr>
        <sz val="9"/>
        <color rgb="FF828282"/>
        <rFont val="Mardoto"/>
      </rPr>
      <t>Real Interest Rate, %</t>
    </r>
  </si>
  <si>
    <t>Nominal Effective Exchange Rate</t>
  </si>
  <si>
    <t>Stronger Fundamentals</t>
  </si>
  <si>
    <t>Weaker Fundamentals</t>
  </si>
  <si>
    <r>
      <t xml:space="preserve">Figure 3.F.9: </t>
    </r>
    <r>
      <rPr>
        <sz val="9"/>
        <color rgb="FF828282"/>
        <rFont val="Mardoto"/>
      </rPr>
      <t>Nominal Effective Exchange Rate, Index</t>
    </r>
  </si>
  <si>
    <t>Real Effective Exchange Rate</t>
  </si>
  <si>
    <r>
      <t xml:space="preserve">Figure 3.F.10: </t>
    </r>
    <r>
      <rPr>
        <sz val="9"/>
        <color rgb="FF828282"/>
        <rFont val="Mardoto"/>
      </rPr>
      <t>Real Effective Exchange Rate, Index</t>
    </r>
  </si>
  <si>
    <r>
      <t xml:space="preserve">Figure 3.F.11: Model-Based 1-Year Ahead </t>
    </r>
    <r>
      <rPr>
        <sz val="9"/>
        <color rgb="FF828282"/>
        <rFont val="Mardoto"/>
      </rPr>
      <t>Inflation Expectations, Y-o-Y %</t>
    </r>
  </si>
  <si>
    <t xml:space="preserve"> Inflation(Y-o-Y, %)</t>
  </si>
  <si>
    <t>Inflation Targeting</t>
  </si>
  <si>
    <t>Inflation</t>
  </si>
  <si>
    <t>Volatility</t>
  </si>
  <si>
    <r>
      <t xml:space="preserve">Figure B.1.2. </t>
    </r>
    <r>
      <rPr>
        <sz val="8.5"/>
        <color rgb="FFAAAAAA"/>
        <rFont val="Mardoto"/>
      </rPr>
      <t>Inflation and the Inflation Target in Armenia, 1996-2024</t>
    </r>
  </si>
  <si>
    <t>Property Market Climate Index</t>
  </si>
  <si>
    <r>
      <t>Figure B.2.1</t>
    </r>
    <r>
      <rPr>
        <sz val="8"/>
        <color rgb="FFD39C1F"/>
        <rFont val="Mardoto"/>
      </rPr>
      <t xml:space="preserve"> </t>
    </r>
    <r>
      <rPr>
        <sz val="9"/>
        <color rgb="FF828282"/>
        <rFont val="Mardoto"/>
      </rPr>
      <t>Environment in China's Real Estate Market</t>
    </r>
  </si>
  <si>
    <t>Retail Sales</t>
  </si>
  <si>
    <r>
      <t>Figure B.2.2</t>
    </r>
    <r>
      <rPr>
        <sz val="8"/>
        <color rgb="FFD39C1F"/>
        <rFont val="Mardoto"/>
      </rPr>
      <t xml:space="preserve"> </t>
    </r>
    <r>
      <rPr>
        <sz val="8"/>
        <color rgb="FF969696"/>
        <rFont val="Mardoto"/>
      </rPr>
      <t xml:space="preserve"> </t>
    </r>
    <r>
      <rPr>
        <sz val="9"/>
        <color rgb="FF828282"/>
        <rFont val="Mardoto"/>
      </rPr>
      <t>China's Retail Trade and Imports</t>
    </r>
  </si>
  <si>
    <r>
      <t xml:space="preserve">  Y-o-Y Growth, %</t>
    </r>
    <r>
      <rPr>
        <sz val="7"/>
        <color theme="1"/>
        <rFont val="Calibri"/>
        <family val="2"/>
        <scheme val="minor"/>
      </rPr>
      <t xml:space="preserve"> </t>
    </r>
  </si>
  <si>
    <r>
      <t xml:space="preserve">Figure B.2.3 </t>
    </r>
    <r>
      <rPr>
        <sz val="9"/>
        <color rgb="FF828282"/>
        <rFont val="Mardoto"/>
      </rPr>
      <t xml:space="preserve">Core Inflation </t>
    </r>
  </si>
  <si>
    <t>Y-o-Y growth, %</t>
  </si>
  <si>
    <t>CBA Macro Survey*</t>
  </si>
  <si>
    <t>Survey Range</t>
  </si>
  <si>
    <t>IMF</t>
  </si>
  <si>
    <t>Consensus</t>
  </si>
  <si>
    <r>
      <t xml:space="preserve">Figure B.2.1: </t>
    </r>
    <r>
      <rPr>
        <sz val="9"/>
        <color rgb="FF828282"/>
        <rFont val="Mardoto"/>
      </rPr>
      <t xml:space="preserve">CPI Inflation </t>
    </r>
  </si>
  <si>
    <t>Policy Rate</t>
  </si>
  <si>
    <t>CBA Macro Survey (Average)</t>
  </si>
  <si>
    <r>
      <t xml:space="preserve">Figure B.2.2: </t>
    </r>
    <r>
      <rPr>
        <sz val="9"/>
        <color rgb="FF828282"/>
        <rFont val="Mardoto"/>
      </rPr>
      <t>CBA Policy Rate</t>
    </r>
  </si>
  <si>
    <r>
      <t xml:space="preserve">Figure B.2.3: </t>
    </r>
    <r>
      <rPr>
        <sz val="9"/>
        <color rgb="FF828282"/>
        <rFont val="Mardoto"/>
      </rPr>
      <t>Real GDP Growth Rate</t>
    </r>
  </si>
  <si>
    <t>Nominal Exchange Rate (AMD/USD)</t>
  </si>
  <si>
    <r>
      <t xml:space="preserve">Figure B.2.4: </t>
    </r>
    <r>
      <rPr>
        <sz val="9"/>
        <color rgb="FF828282"/>
        <rFont val="Mardoto"/>
      </rPr>
      <t>Nominal AMD/USD Exchange Rate</t>
    </r>
  </si>
  <si>
    <t>2023 October=100</t>
  </si>
  <si>
    <r>
      <t>Figure 3.A.12.</t>
    </r>
    <r>
      <rPr>
        <sz val="9"/>
        <color rgb="FF969696"/>
        <rFont val="Mardoto"/>
      </rPr>
      <t xml:space="preserve">  Food Price Index of the Food and Agriculture Organization (FAO)</t>
    </r>
  </si>
  <si>
    <t>YoY growrh(RHS)</t>
  </si>
  <si>
    <t xml:space="preserve"> Inbound Tourists(LHS)</t>
  </si>
  <si>
    <t>Thousands(LHS),  %(RHS)</t>
  </si>
  <si>
    <r>
      <rPr>
        <sz val="10"/>
        <color rgb="FFD39C1F"/>
        <rFont val="Mardoto"/>
      </rPr>
      <t>Figure 3.B.3:</t>
    </r>
    <r>
      <rPr>
        <sz val="10"/>
        <color rgb="FF006699"/>
        <rFont val="Mardoto"/>
      </rPr>
      <t xml:space="preserve"> </t>
    </r>
    <r>
      <rPr>
        <sz val="10"/>
        <color theme="2" tint="-0.249977111117893"/>
        <rFont val="Mardoto"/>
      </rPr>
      <t>The Output Gap</t>
    </r>
  </si>
  <si>
    <t>Sticky prices</t>
  </si>
  <si>
    <r>
      <rPr>
        <sz val="10"/>
        <color theme="5"/>
        <rFont val="Mardoto"/>
      </rPr>
      <t xml:space="preserve">Figure 3.B.7 </t>
    </r>
    <r>
      <rPr>
        <sz val="10"/>
        <color theme="2" tint="-9.9978637043366805E-2"/>
        <rFont val="Mardoto"/>
      </rPr>
      <t>Current Account</t>
    </r>
  </si>
  <si>
    <r>
      <rPr>
        <sz val="10"/>
        <color rgb="FFD39C1F"/>
        <rFont val="Mardoto"/>
      </rPr>
      <t>Figure 3.B.8</t>
    </r>
    <r>
      <rPr>
        <sz val="10"/>
        <color theme="1"/>
        <rFont val="Mardoto"/>
      </rPr>
      <t xml:space="preserve">: </t>
    </r>
    <r>
      <rPr>
        <sz val="10"/>
        <color theme="2" tint="-0.249977111117893"/>
        <rFont val="Mardoto"/>
      </rPr>
      <t>Value of Imports by Broad Economic Category (BEC)</t>
    </r>
  </si>
  <si>
    <r>
      <t>Figure 3.B.9:</t>
    </r>
    <r>
      <rPr>
        <sz val="10"/>
        <color rgb="FF969696"/>
        <rFont val="Mardoto"/>
      </rPr>
      <t xml:space="preserve"> </t>
    </r>
    <r>
      <rPr>
        <sz val="10"/>
        <color rgb="FF828282"/>
        <rFont val="Mardoto"/>
      </rPr>
      <t>Real Effective Exchange Rate and Trend for AMD against USD, EUR and RUB (Lower Value means Stronger Dram)</t>
    </r>
  </si>
  <si>
    <r>
      <rPr>
        <sz val="10"/>
        <color theme="5"/>
        <rFont val="Mardoto"/>
      </rPr>
      <t xml:space="preserve">Figure 3.C.4: </t>
    </r>
    <r>
      <rPr>
        <sz val="10"/>
        <color theme="2" tint="-0.249977111117893"/>
        <rFont val="Mardoto"/>
      </rPr>
      <t>Nominal Private Wage Growth</t>
    </r>
  </si>
  <si>
    <t>06.12.2024</t>
  </si>
  <si>
    <t>10.25.2024</t>
  </si>
  <si>
    <r>
      <rPr>
        <sz val="10"/>
        <color rgb="FFD39C1F"/>
        <rFont val="Mardoto"/>
      </rPr>
      <t>Figure 3.D.7</t>
    </r>
    <r>
      <rPr>
        <sz val="10"/>
        <color rgb="FF006699"/>
        <rFont val="Mardoto"/>
      </rPr>
      <t xml:space="preserve"> </t>
    </r>
    <r>
      <rPr>
        <sz val="10"/>
        <color theme="2" tint="-0.249977111117893"/>
        <rFont val="Mardoto"/>
      </rPr>
      <t>Nominal Exchange Rate for AMD against USD, EUR and RUB (Lower Value means Stronger Dram)</t>
    </r>
  </si>
  <si>
    <r>
      <t>Figure 3.F.1:</t>
    </r>
    <r>
      <rPr>
        <sz val="8"/>
        <color rgb="FF7F7F7F"/>
        <rFont val="Calibri"/>
        <family val="2"/>
        <scheme val="minor"/>
      </rPr>
      <t xml:space="preserve"> </t>
    </r>
    <r>
      <rPr>
        <sz val="8"/>
        <color rgb="FF828282"/>
        <rFont val="Mardoto"/>
      </rPr>
      <t>Economic Activity in Major Sectors, Cumulative, January-October 2024</t>
    </r>
  </si>
  <si>
    <t>Y-o-Y Growth, %</t>
  </si>
  <si>
    <t>2010/4</t>
  </si>
  <si>
    <t>Kotayk</t>
  </si>
  <si>
    <t>Other Regions Excluding Kotayk</t>
  </si>
  <si>
    <t>Property Prices, Y-o-Y change</t>
  </si>
  <si>
    <t>Index(LHS),%(RHS)</t>
  </si>
  <si>
    <t>2023 November=100</t>
  </si>
  <si>
    <r>
      <rPr>
        <sz val="11"/>
        <color rgb="FFD39C1F"/>
        <rFont val="Calibri"/>
        <family val="2"/>
        <scheme val="minor"/>
      </rPr>
      <t>Figure B.1.1</t>
    </r>
    <r>
      <rPr>
        <sz val="11"/>
        <color theme="1"/>
        <rFont val="Calibri"/>
        <family val="2"/>
        <scheme val="minor"/>
      </rPr>
      <t xml:space="preserve"> </t>
    </r>
    <r>
      <rPr>
        <sz val="11"/>
        <color theme="2" tint="-0.249977111117893"/>
        <rFont val="Calibri"/>
        <family val="2"/>
        <scheme val="minor"/>
      </rPr>
      <t>Inflation and the Inflation Target in Armenia, 1996-2024</t>
    </r>
  </si>
  <si>
    <t xml:space="preserve">    Contributions to Growth, Percentage Points</t>
  </si>
  <si>
    <t>Index, 2010/4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</si>
</sst>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00_-;\-* #,##0.00_-;_-* &quot;-&quot;??_-;_-@_-"/>
    <numFmt numFmtId="165" formatCode="0.0"/>
    <numFmt numFmtId="166" formatCode="yyyy\-mm\-dd"/>
    <numFmt numFmtId="167" formatCode="#,##0.##########"/>
    <numFmt numFmtId="168" formatCode="&quot;$&quot;#,##0.00"/>
    <numFmt numFmtId="169" formatCode="&quot;$&quot;#,##0"/>
    <numFmt numFmtId="170" formatCode="###0.0"/>
    <numFmt numFmtId="171" formatCode="_-* #,##0.00\ _ _-;\-* #,##0.00\ _ _-;_-* &quot;-&quot;??\ _ _-;_-@_-"/>
    <numFmt numFmtId="172" formatCode="_([$€-2]* #,##0.00_);_([$€-2]* \(#,##0.00\);_([$€-2]* &quot;-&quot;??_)"/>
    <numFmt numFmtId="173" formatCode="_-* #,##0.00\ [$€-1]_-;\-* #,##0.00\ [$€-1]_-;_-* &quot;-&quot;??\ [$€-1]_-"/>
    <numFmt numFmtId="174" formatCode="0.0_)"/>
    <numFmt numFmtId="175" formatCode="0.0000"/>
    <numFmt numFmtId="176" formatCode="0.00_)"/>
    <numFmt numFmtId="177" formatCode="0.000_)"/>
    <numFmt numFmtId="178" formatCode="0.0000000000000_)"/>
    <numFmt numFmtId="179" formatCode="0.000000000000000000000000000_)"/>
    <numFmt numFmtId="180" formatCode="0.000000000000_)"/>
    <numFmt numFmtId="181" formatCode="#,##0.0"/>
    <numFmt numFmtId="182" formatCode="yyyy\-mm"/>
    <numFmt numFmtId="183" formatCode="[$-F800]dddd\,\ mmmm\ dd\,\ yyyy"/>
    <numFmt numFmtId="184" formatCode="dd/mm/yyyy;@"/>
  </numFmts>
  <fonts count="151">
    <font>
      <sz val="11"/>
      <color theme="1"/>
      <name val="Calibri"/>
      <family val="2"/>
      <scheme val="minor"/>
    </font>
    <font>
      <b/>
      <sz val="11"/>
      <color theme="1"/>
      <name val="Calibri"/>
      <family val="2"/>
      <scheme val="minor"/>
    </font>
    <font>
      <sz val="9"/>
      <name val="Arial"/>
      <family val="2"/>
    </font>
    <font>
      <sz val="11"/>
      <color theme="1"/>
      <name val="Calibri"/>
      <family val="2"/>
      <charset val="204"/>
      <scheme val="minor"/>
    </font>
    <font>
      <sz val="11"/>
      <color theme="1"/>
      <name val="Arial"/>
      <family val="2"/>
      <charset val="204"/>
    </font>
    <font>
      <sz val="10"/>
      <name val="Arial"/>
      <family val="2"/>
    </font>
    <font>
      <sz val="10"/>
      <name val="Arial Armenian"/>
      <family val="2"/>
    </font>
    <font>
      <sz val="10"/>
      <name val="Times Armenian"/>
      <family val="1"/>
    </font>
    <font>
      <b/>
      <sz val="10"/>
      <name val="Times Armenian"/>
      <family val="1"/>
    </font>
    <font>
      <sz val="8"/>
      <name val="Arial Armenian"/>
      <family val="2"/>
    </font>
    <font>
      <sz val="10"/>
      <color rgb="FF006699"/>
      <name val="Mardoto"/>
    </font>
    <font>
      <sz val="10"/>
      <color rgb="FF595959"/>
      <name val="Figtree"/>
    </font>
    <font>
      <sz val="10"/>
      <color rgb="FF006699"/>
      <name val="Mardoto Light"/>
    </font>
    <font>
      <sz val="10"/>
      <color theme="1"/>
      <name val="Arial Armenian"/>
      <family val="2"/>
    </font>
    <font>
      <sz val="10"/>
      <name val="GHEA Grapalat"/>
      <family val="3"/>
    </font>
    <font>
      <sz val="11"/>
      <color theme="1"/>
      <name val="Calibri"/>
      <family val="2"/>
      <scheme val="minor"/>
    </font>
    <font>
      <b/>
      <sz val="14"/>
      <color theme="1"/>
      <name val="Arial"/>
      <family val="2"/>
    </font>
    <font>
      <b/>
      <sz val="11"/>
      <color theme="1"/>
      <name val="Arial"/>
      <family val="2"/>
    </font>
    <font>
      <sz val="11"/>
      <color theme="1"/>
      <name val="Arial"/>
      <family val="2"/>
    </font>
    <font>
      <sz val="10"/>
      <color theme="1"/>
      <name val="Mardoto Light"/>
    </font>
    <font>
      <sz val="11"/>
      <color theme="1"/>
      <name val="GHEA Grapalat"/>
      <family val="2"/>
    </font>
    <font>
      <sz val="11"/>
      <color theme="1"/>
      <name val="Arial Armenian"/>
      <family val="2"/>
    </font>
    <font>
      <b/>
      <sz val="10"/>
      <color theme="1"/>
      <name val="Arial Armenian"/>
      <family val="2"/>
    </font>
    <font>
      <sz val="9"/>
      <color rgb="FF010205"/>
      <name val="Arial"/>
      <family val="2"/>
    </font>
    <font>
      <b/>
      <sz val="11"/>
      <color indexed="60"/>
      <name val="Arial Bold"/>
    </font>
    <font>
      <sz val="10"/>
      <color rgb="FF006699"/>
      <name val="Mardoto Black"/>
    </font>
    <font>
      <sz val="12"/>
      <color theme="1"/>
      <name val="Helvetica"/>
      <family val="2"/>
    </font>
    <font>
      <sz val="10"/>
      <color theme="1"/>
      <name val="Calibri"/>
      <family val="2"/>
      <scheme val="minor"/>
    </font>
    <font>
      <sz val="11"/>
      <color rgb="FF000000"/>
      <name val="Calibri"/>
      <family val="2"/>
      <scheme val="minor"/>
    </font>
    <font>
      <sz val="10"/>
      <color rgb="FF000000"/>
      <name val="Calibri"/>
      <family val="2"/>
      <scheme val="minor"/>
    </font>
    <font>
      <sz val="10"/>
      <name val="Times Armenian"/>
      <family val="1"/>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11"/>
      <color indexed="8"/>
      <name val="Calibri"/>
      <family val="2"/>
    </font>
    <font>
      <sz val="11"/>
      <color theme="1"/>
      <name val="Times Armenian"/>
      <family val="2"/>
    </font>
    <font>
      <b/>
      <sz val="18"/>
      <color theme="3"/>
      <name val="Calibri Light"/>
      <family val="2"/>
      <scheme val="major"/>
    </font>
    <font>
      <sz val="11"/>
      <color rgb="FF86050C"/>
      <name val="Calibri"/>
      <family val="2"/>
      <scheme val="minor"/>
    </font>
    <font>
      <sz val="11"/>
      <color rgb="FFB8561D"/>
      <name val="Calibri"/>
      <family val="2"/>
      <scheme val="minor"/>
    </font>
    <font>
      <sz val="11"/>
      <color rgb="FF605E27"/>
      <name val="Calibri"/>
      <family val="2"/>
      <scheme val="minor"/>
    </font>
    <font>
      <sz val="9"/>
      <color rgb="FFD39C1F"/>
      <name val="Mardoto"/>
    </font>
    <font>
      <sz val="9"/>
      <color rgb="FF969696"/>
      <name val="Mardoto"/>
    </font>
    <font>
      <sz val="9"/>
      <color rgb="FF828282"/>
      <name val="Mardoto"/>
    </font>
    <font>
      <sz val="10"/>
      <name val="Mardoto"/>
    </font>
    <font>
      <sz val="9"/>
      <color rgb="FF006699"/>
      <name val="Mardoto"/>
    </font>
    <font>
      <sz val="10.8"/>
      <color rgb="FF006699"/>
      <name val="Mardoto"/>
    </font>
    <font>
      <sz val="10"/>
      <color rgb="FF002366"/>
      <name val="Mardoto"/>
    </font>
    <font>
      <sz val="11"/>
      <color rgb="FFFF0000"/>
      <name val="Calibri"/>
      <family val="2"/>
      <scheme val="minor"/>
    </font>
    <font>
      <sz val="12"/>
      <color theme="1"/>
      <name val="GHEA Grapalat"/>
      <family val="2"/>
    </font>
    <font>
      <sz val="10"/>
      <name val="Courier"/>
      <family val="1"/>
      <charset val="204"/>
    </font>
    <font>
      <b/>
      <sz val="10"/>
      <name val="Arial Armenian"/>
      <family val="2"/>
    </font>
    <font>
      <sz val="12"/>
      <color rgb="FF000000"/>
      <name val="Helvetica"/>
      <family val="2"/>
    </font>
    <font>
      <sz val="7"/>
      <color rgb="FF828282"/>
      <name val="Mardoto"/>
    </font>
    <font>
      <sz val="7"/>
      <color rgb="FF595959"/>
      <name val="Mardoto"/>
    </font>
    <font>
      <sz val="7"/>
      <color rgb="FF595959"/>
      <name val="Calibri"/>
      <family val="2"/>
      <scheme val="minor"/>
    </font>
    <font>
      <sz val="10"/>
      <color theme="1"/>
      <name val="Mardoto"/>
    </font>
    <font>
      <sz val="12"/>
      <color theme="1"/>
      <name val="Calibri"/>
      <family val="2"/>
      <scheme val="minor"/>
    </font>
    <font>
      <b/>
      <sz val="10"/>
      <color indexed="8"/>
      <name val="Mardoto"/>
    </font>
    <font>
      <sz val="9"/>
      <color theme="1"/>
      <name val="Mardoto"/>
    </font>
    <font>
      <b/>
      <sz val="9"/>
      <color theme="1"/>
      <name val="Mardoto"/>
    </font>
    <font>
      <sz val="8"/>
      <color rgb="FF828282"/>
      <name val="Mardoto"/>
    </font>
    <font>
      <sz val="10"/>
      <name val="Arial"/>
      <family val="2"/>
    </font>
    <font>
      <sz val="11"/>
      <color rgb="FF000000"/>
      <name val="Calibri"/>
      <family val="2"/>
    </font>
    <font>
      <sz val="10"/>
      <name val="Arial"/>
      <family val="2"/>
    </font>
    <font>
      <b/>
      <i/>
      <sz val="9"/>
      <color indexed="8"/>
      <name val="GHEA Grapalat"/>
      <family val="3"/>
    </font>
    <font>
      <sz val="10"/>
      <color rgb="FF000000"/>
      <name val="Arial"/>
      <family val="2"/>
    </font>
    <font>
      <sz val="8"/>
      <name val="Calibri"/>
      <family val="2"/>
      <scheme val="minor"/>
    </font>
    <font>
      <sz val="10"/>
      <name val="Arial Cyr"/>
      <charset val="204"/>
    </font>
    <font>
      <sz val="9"/>
      <color rgb="FF000000"/>
      <name val="Mardoto"/>
    </font>
    <font>
      <sz val="9"/>
      <color theme="0" tint="-0.499984740745262"/>
      <name val="Mardoto"/>
    </font>
    <font>
      <sz val="10"/>
      <name val="Courier"/>
      <family val="3"/>
    </font>
    <font>
      <sz val="10"/>
      <name val="Arial"/>
      <family val="2"/>
      <charset val="204"/>
    </font>
    <font>
      <sz val="11"/>
      <color rgb="FF000000"/>
      <name val="Calibri"/>
      <family val="2"/>
      <charset val="204"/>
    </font>
    <font>
      <sz val="13.5"/>
      <color rgb="FF000000"/>
      <name val="Times New Roman"/>
      <family val="1"/>
    </font>
    <font>
      <sz val="12"/>
      <color rgb="FF000000"/>
      <name val="Calibri"/>
      <family val="2"/>
      <scheme val="minor"/>
    </font>
    <font>
      <sz val="11"/>
      <color rgb="FF000000"/>
      <name val="Arial"/>
      <family val="2"/>
    </font>
    <font>
      <sz val="11"/>
      <color rgb="FF000000"/>
      <name val="Mardoto"/>
    </font>
    <font>
      <b/>
      <i/>
      <sz val="9"/>
      <color rgb="FF000000"/>
      <name val="GHEA Grapalat"/>
      <family val="3"/>
    </font>
    <font>
      <sz val="11"/>
      <name val="Mardoto"/>
    </font>
    <font>
      <sz val="8"/>
      <color rgb="FFD39C1F"/>
      <name val="Mardoto"/>
    </font>
    <font>
      <sz val="8"/>
      <color rgb="FF7F7F7F"/>
      <name val="Calibri"/>
      <family val="2"/>
      <scheme val="minor"/>
    </font>
    <font>
      <sz val="8"/>
      <color rgb="FF000000"/>
      <name val="Calibri"/>
      <family val="2"/>
      <scheme val="minor"/>
    </font>
    <font>
      <sz val="8"/>
      <color rgb="FF7F7F7F"/>
      <name val="Mardoto"/>
    </font>
    <font>
      <b/>
      <sz val="12"/>
      <color theme="1"/>
      <name val="Calibri"/>
      <family val="2"/>
      <scheme val="minor"/>
    </font>
    <font>
      <sz val="7"/>
      <color rgb="FFBEBEBE"/>
      <name val="Mardoto"/>
    </font>
    <font>
      <sz val="18"/>
      <color theme="3"/>
      <name val="Calibri Light"/>
      <family val="2"/>
      <scheme val="major"/>
    </font>
    <font>
      <b/>
      <sz val="10"/>
      <name val="GHEA Grapalat"/>
      <family val="3"/>
    </font>
    <font>
      <b/>
      <sz val="15"/>
      <color theme="3"/>
      <name val="GHEA Grapalat"/>
      <family val="2"/>
    </font>
    <font>
      <b/>
      <sz val="13"/>
      <color theme="3"/>
      <name val="GHEA Grapalat"/>
      <family val="2"/>
    </font>
    <font>
      <b/>
      <sz val="11"/>
      <color theme="3"/>
      <name val="GHEA Grapalat"/>
      <family val="2"/>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sz val="11"/>
      <color rgb="FFD39C1F"/>
      <name val="Calibri"/>
      <family val="2"/>
      <scheme val="minor"/>
    </font>
    <font>
      <sz val="8.5"/>
      <color rgb="FFD39C1F"/>
      <name val="Mardoto"/>
    </font>
    <font>
      <sz val="8.5"/>
      <color rgb="FFAAAAAA"/>
      <name val="Mardoto"/>
    </font>
    <font>
      <sz val="10"/>
      <color rgb="FFD39C1F"/>
      <name val="Mardoto"/>
    </font>
    <font>
      <sz val="10"/>
      <color theme="2" tint="-0.249977111117893"/>
      <name val="Mardoto"/>
    </font>
    <font>
      <sz val="9"/>
      <color theme="2" tint="-0.249977111117893"/>
      <name val="Mardoto"/>
    </font>
    <font>
      <sz val="10.8"/>
      <color rgb="FFD39C1F"/>
      <name val="Mardoto"/>
    </font>
    <font>
      <sz val="11"/>
      <color theme="2" tint="-0.249977111117893"/>
      <name val="Mardoto"/>
    </font>
    <font>
      <sz val="9"/>
      <color theme="2" tint="-9.9978637043366805E-2"/>
      <name val="Mardoto"/>
    </font>
    <font>
      <sz val="8"/>
      <color rgb="FF969696"/>
      <name val="Mardoto"/>
    </font>
    <font>
      <sz val="7"/>
      <color theme="1"/>
      <name val="Calibri"/>
      <family val="2"/>
      <scheme val="minor"/>
    </font>
    <font>
      <sz val="10"/>
      <color theme="5"/>
      <name val="Mardoto"/>
    </font>
    <font>
      <sz val="10"/>
      <color theme="2" tint="-0.249977111117893"/>
      <name val="Mardoto Light"/>
    </font>
    <font>
      <sz val="11"/>
      <color theme="2" tint="-0.249977111117893"/>
      <name val="Calibri"/>
      <family val="2"/>
      <scheme val="minor"/>
    </font>
    <font>
      <sz val="10"/>
      <color rgb="FFD39C1F"/>
      <name val="Mardoto Black"/>
    </font>
    <font>
      <sz val="10"/>
      <color theme="2" tint="-0.249977111117893"/>
      <name val="Mardoto Black"/>
    </font>
    <font>
      <sz val="10"/>
      <color theme="2" tint="-9.9978637043366805E-2"/>
      <name val="Mardoto"/>
    </font>
    <font>
      <sz val="11"/>
      <color theme="1"/>
      <name val="Mardoto"/>
    </font>
    <font>
      <sz val="10"/>
      <color rgb="FF000000"/>
      <name val="Mardoto"/>
    </font>
    <font>
      <sz val="10"/>
      <color rgb="FF969696"/>
      <name val="Mardoto"/>
    </font>
    <font>
      <sz val="10"/>
      <color rgb="FF828282"/>
      <name val="Mardoto"/>
    </font>
    <font>
      <sz val="11"/>
      <name val="Calibri"/>
      <family val="2"/>
      <scheme val="minor"/>
    </font>
    <font>
      <b/>
      <sz val="11"/>
      <color theme="1"/>
      <name val="Mardoto"/>
    </font>
    <font>
      <b/>
      <sz val="10"/>
      <color theme="1"/>
      <name val="Mardoto"/>
    </font>
    <font>
      <sz val="10"/>
      <name val="Mardoto\"/>
    </font>
    <font>
      <sz val="11"/>
      <color rgb="FF000000"/>
      <name val="Mardoto\"/>
    </font>
    <font>
      <sz val="11"/>
      <color theme="1"/>
      <name val="Mardoto\"/>
    </font>
    <font>
      <strike/>
      <sz val="11"/>
      <color theme="1"/>
      <name val="Mardoto"/>
    </font>
    <font>
      <sz val="10"/>
      <color theme="2" tint="-0.249977111117893"/>
      <name val="Calibri"/>
      <family val="2"/>
      <scheme val="minor"/>
    </font>
  </fonts>
  <fills count="66">
    <fill>
      <patternFill patternType="none"/>
    </fill>
    <fill>
      <patternFill patternType="gray125"/>
    </fill>
    <fill>
      <patternFill patternType="solid">
        <fgColor rgb="FFF6F6F6"/>
      </patternFill>
    </fill>
    <fill>
      <patternFill patternType="solid">
        <fgColor theme="3" tint="0.79998168889431442"/>
        <bgColor indexed="64"/>
      </patternFill>
    </fill>
    <fill>
      <patternFill patternType="solid">
        <fgColor rgb="FFF9F9FB"/>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rgb="FFFFFFFF"/>
        <bgColor rgb="FFFFFFFF"/>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E0E0E0"/>
      </left>
      <right style="thin">
        <color rgb="FFE0E0E0"/>
      </right>
      <top style="thin">
        <color rgb="FFAEAEAE"/>
      </top>
      <bottom style="thin">
        <color rgb="FFAEAEAE"/>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style="thin">
        <color rgb="FFC0C0C0"/>
      </left>
      <right style="thin">
        <color rgb="FFC0C0C0"/>
      </right>
      <top style="thin">
        <color rgb="FFC0C0C0"/>
      </top>
      <bottom style="thin">
        <color rgb="FFC0C0C0"/>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s>
  <cellStyleXfs count="280">
    <xf numFmtId="0" fontId="0" fillId="0" borderId="0"/>
    <xf numFmtId="0" fontId="3" fillId="0" borderId="0"/>
    <xf numFmtId="0" fontId="6" fillId="0" borderId="0"/>
    <xf numFmtId="0" fontId="7" fillId="0" borderId="0"/>
    <xf numFmtId="0" fontId="8" fillId="0" borderId="0"/>
    <xf numFmtId="0" fontId="9" fillId="0" borderId="0"/>
    <xf numFmtId="0" fontId="6" fillId="0" borderId="0"/>
    <xf numFmtId="0" fontId="20" fillId="0" borderId="0"/>
    <xf numFmtId="0" fontId="15" fillId="0" borderId="0"/>
    <xf numFmtId="0" fontId="5" fillId="0" borderId="0"/>
    <xf numFmtId="0" fontId="26" fillId="0" borderId="0"/>
    <xf numFmtId="0" fontId="20" fillId="0" borderId="0"/>
    <xf numFmtId="0" fontId="30" fillId="0" borderId="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7" borderId="0" applyNumberFormat="0" applyBorder="0" applyAlignment="0" applyProtection="0"/>
    <xf numFmtId="0" fontId="32" fillId="9" borderId="0" applyNumberFormat="0" applyBorder="0" applyAlignment="0" applyProtection="0"/>
    <xf numFmtId="0" fontId="32" fillId="6"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9" borderId="0" applyNumberFormat="0" applyBorder="0" applyAlignment="0" applyProtection="0"/>
    <xf numFmtId="0" fontId="32" fillId="7"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1" borderId="0" applyNumberFormat="0" applyBorder="0" applyAlignment="0" applyProtection="0"/>
    <xf numFmtId="0" fontId="33" fillId="9" borderId="0" applyNumberFormat="0" applyBorder="0" applyAlignment="0" applyProtection="0"/>
    <xf numFmtId="0" fontId="33" fillId="6" borderId="0" applyNumberFormat="0" applyBorder="0" applyAlignment="0" applyProtection="0"/>
    <xf numFmtId="0" fontId="34"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5" fillId="15" borderId="0" applyNumberFormat="0" applyBorder="0" applyAlignment="0" applyProtection="0"/>
    <xf numFmtId="0" fontId="35" fillId="17" borderId="0" applyNumberFormat="0" applyBorder="0" applyAlignment="0" applyProtection="0"/>
    <xf numFmtId="0" fontId="34" fillId="17" borderId="0" applyNumberFormat="0" applyBorder="0" applyAlignment="0" applyProtection="0"/>
    <xf numFmtId="0" fontId="34" fillId="25" borderId="0" applyNumberFormat="0" applyBorder="0" applyAlignment="0" applyProtection="0"/>
    <xf numFmtId="0" fontId="35" fillId="15" borderId="0" applyNumberFormat="0" applyBorder="0" applyAlignment="0" applyProtection="0"/>
    <xf numFmtId="0" fontId="35" fillId="26" borderId="0" applyNumberFormat="0" applyBorder="0" applyAlignment="0" applyProtection="0"/>
    <xf numFmtId="0" fontId="34" fillId="27" borderId="0" applyNumberFormat="0" applyBorder="0" applyAlignment="0" applyProtection="0"/>
    <xf numFmtId="6" fontId="31" fillId="0" borderId="0" applyFont="0" applyFill="0" applyBorder="0" applyAlignment="0" applyProtection="0"/>
    <xf numFmtId="0" fontId="36" fillId="26" borderId="0" applyNumberFormat="0" applyBorder="0" applyAlignment="0" applyProtection="0"/>
    <xf numFmtId="0" fontId="37" fillId="0" borderId="0" applyNumberFormat="0" applyFill="0" applyBorder="0" applyAlignment="0" applyProtection="0"/>
    <xf numFmtId="0" fontId="38" fillId="28" borderId="5" applyNumberFormat="0" applyAlignment="0" applyProtection="0"/>
    <xf numFmtId="0" fontId="39" fillId="20" borderId="6" applyNumberFormat="0" applyAlignment="0" applyProtection="0"/>
    <xf numFmtId="17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172" fontId="6" fillId="0" borderId="0" applyFont="0" applyFill="0" applyBorder="0" applyAlignment="0" applyProtection="0"/>
    <xf numFmtId="173" fontId="7" fillId="0" borderId="0" applyFont="0" applyFill="0" applyBorder="0" applyAlignment="0" applyProtection="0"/>
    <xf numFmtId="172" fontId="6" fillId="0" borderId="0" applyFont="0" applyFill="0" applyBorder="0" applyAlignment="0" applyProtection="0"/>
    <xf numFmtId="0" fontId="42" fillId="0" borderId="0" applyNumberFormat="0" applyFill="0" applyBorder="0" applyAlignment="0" applyProtection="0"/>
    <xf numFmtId="0" fontId="43" fillId="32" borderId="0" applyNumberFormat="0" applyBorder="0" applyAlignment="0" applyProtection="0"/>
    <xf numFmtId="0" fontId="44" fillId="0" borderId="7" applyNumberFormat="0" applyFill="0" applyAlignment="0" applyProtection="0"/>
    <xf numFmtId="0" fontId="45" fillId="0" borderId="8" applyNumberFormat="0" applyFill="0" applyAlignment="0" applyProtection="0"/>
    <xf numFmtId="0" fontId="46" fillId="0" borderId="9" applyNumberFormat="0" applyFill="0" applyAlignment="0" applyProtection="0"/>
    <xf numFmtId="0" fontId="46" fillId="0" borderId="0" applyNumberFormat="0" applyFill="0" applyBorder="0" applyAlignment="0" applyProtection="0"/>
    <xf numFmtId="0" fontId="7" fillId="0" borderId="0"/>
    <xf numFmtId="0" fontId="47" fillId="27" borderId="5" applyNumberFormat="0" applyAlignment="0" applyProtection="0"/>
    <xf numFmtId="0" fontId="48" fillId="0" borderId="10" applyNumberFormat="0" applyFill="0" applyAlignment="0" applyProtection="0"/>
    <xf numFmtId="0" fontId="5" fillId="0" borderId="0" applyFont="0" applyFill="0" applyBorder="0" applyAlignment="0" applyProtection="0"/>
    <xf numFmtId="0" fontId="5" fillId="0" borderId="0" applyFont="0" applyFill="0" applyBorder="0" applyAlignment="0" applyProtection="0"/>
    <xf numFmtId="0" fontId="48" fillId="27" borderId="0" applyNumberFormat="0" applyBorder="0" applyAlignment="0" applyProtection="0"/>
    <xf numFmtId="37" fontId="49" fillId="0" borderId="0"/>
    <xf numFmtId="0" fontId="40" fillId="0" borderId="0"/>
    <xf numFmtId="0" fontId="5" fillId="0" borderId="0"/>
    <xf numFmtId="0" fontId="5" fillId="0" borderId="0"/>
    <xf numFmtId="0" fontId="5" fillId="0" borderId="0"/>
    <xf numFmtId="0" fontId="5" fillId="0" borderId="0"/>
    <xf numFmtId="0" fontId="5" fillId="0" borderId="0"/>
    <xf numFmtId="0" fontId="7" fillId="0" borderId="0"/>
    <xf numFmtId="0" fontId="7" fillId="0" borderId="0"/>
    <xf numFmtId="0" fontId="3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5" fillId="0" borderId="0"/>
    <xf numFmtId="0" fontId="7" fillId="0" borderId="0"/>
    <xf numFmtId="0" fontId="32" fillId="0" borderId="0"/>
    <xf numFmtId="0" fontId="54" fillId="0" borderId="0"/>
    <xf numFmtId="0" fontId="32" fillId="0" borderId="0"/>
    <xf numFmtId="0" fontId="55" fillId="0" borderId="0"/>
    <xf numFmtId="0" fontId="32" fillId="0" borderId="0"/>
    <xf numFmtId="0" fontId="55" fillId="0" borderId="0"/>
    <xf numFmtId="0" fontId="32" fillId="0" borderId="0"/>
    <xf numFmtId="0" fontId="55" fillId="0" borderId="0"/>
    <xf numFmtId="0" fontId="55" fillId="0" borderId="0"/>
    <xf numFmtId="0" fontId="5" fillId="0" borderId="0"/>
    <xf numFmtId="0" fontId="6" fillId="26" borderId="11" applyNumberFormat="0" applyFont="0" applyAlignment="0" applyProtection="0"/>
    <xf numFmtId="0" fontId="6" fillId="26" borderId="11" applyNumberFormat="0" applyFont="0" applyAlignment="0" applyProtection="0"/>
    <xf numFmtId="0" fontId="50" fillId="28" borderId="12"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0" fontId="51" fillId="0" borderId="0" applyNumberFormat="0" applyFill="0" applyBorder="0" applyAlignment="0" applyProtection="0"/>
    <xf numFmtId="0" fontId="5" fillId="0" borderId="0"/>
    <xf numFmtId="0" fontId="5" fillId="0" borderId="0"/>
    <xf numFmtId="0" fontId="5" fillId="0" borderId="0"/>
    <xf numFmtId="6" fontId="31" fillId="0" borderId="0" applyFont="0" applyFill="0" applyBorder="0" applyAlignment="0" applyProtection="0"/>
    <xf numFmtId="0" fontId="52" fillId="0" borderId="0" applyNumberFormat="0" applyFill="0" applyBorder="0" applyAlignment="0" applyProtection="0"/>
    <xf numFmtId="0" fontId="56" fillId="0" borderId="0" applyNumberFormat="0" applyFill="0" applyBorder="0" applyAlignment="0" applyProtection="0"/>
    <xf numFmtId="0" fontId="41" fillId="0" borderId="13" applyNumberFormat="0" applyFill="0" applyAlignment="0" applyProtection="0"/>
    <xf numFmtId="0" fontId="5" fillId="0" borderId="0" applyFont="0" applyFill="0" applyBorder="0" applyAlignment="0" applyProtection="0"/>
    <xf numFmtId="0"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0" fontId="53" fillId="0" borderId="0" applyNumberFormat="0" applyFill="0" applyBorder="0" applyAlignment="0" applyProtection="0"/>
    <xf numFmtId="0" fontId="68" fillId="0" borderId="0"/>
    <xf numFmtId="174" fontId="69" fillId="0" borderId="0"/>
    <xf numFmtId="0" fontId="20" fillId="0" borderId="0"/>
    <xf numFmtId="0" fontId="70" fillId="0" borderId="0"/>
    <xf numFmtId="0" fontId="20" fillId="0" borderId="0"/>
    <xf numFmtId="0" fontId="20" fillId="0" borderId="0"/>
    <xf numFmtId="0" fontId="55" fillId="0" borderId="0"/>
    <xf numFmtId="0" fontId="6" fillId="0" borderId="0"/>
    <xf numFmtId="0" fontId="76" fillId="0" borderId="0"/>
    <xf numFmtId="0" fontId="5" fillId="0" borderId="0"/>
    <xf numFmtId="0" fontId="81" fillId="0" borderId="0"/>
    <xf numFmtId="0" fontId="83" fillId="0" borderId="0">
      <alignment shrinkToFit="1"/>
    </xf>
    <xf numFmtId="164" fontId="7" fillId="0" borderId="0" applyFont="0" applyFill="0" applyBorder="0" applyAlignment="0" applyProtection="0"/>
    <xf numFmtId="43" fontId="5" fillId="0" borderId="0" applyFont="0" applyFill="0" applyBorder="0" applyAlignment="0" applyProtection="0"/>
    <xf numFmtId="0" fontId="5" fillId="0" borderId="0">
      <alignment shrinkToFit="1"/>
    </xf>
    <xf numFmtId="0" fontId="5" fillId="0" borderId="0"/>
    <xf numFmtId="0" fontId="85" fillId="0" borderId="0"/>
    <xf numFmtId="0" fontId="83" fillId="0" borderId="0">
      <alignment shrinkToFit="1"/>
    </xf>
    <xf numFmtId="0" fontId="15" fillId="0" borderId="0"/>
    <xf numFmtId="0" fontId="83" fillId="0" borderId="0">
      <alignment shrinkToFit="1"/>
    </xf>
    <xf numFmtId="0" fontId="83" fillId="0" borderId="0">
      <alignment shrinkToFit="1"/>
    </xf>
    <xf numFmtId="0" fontId="87" fillId="0" borderId="0"/>
    <xf numFmtId="174" fontId="90" fillId="0" borderId="0"/>
    <xf numFmtId="174" fontId="90" fillId="0" borderId="0"/>
    <xf numFmtId="0" fontId="20" fillId="0" borderId="0"/>
    <xf numFmtId="0" fontId="7" fillId="0" borderId="0"/>
    <xf numFmtId="0" fontId="15" fillId="0" borderId="0"/>
    <xf numFmtId="43" fontId="69" fillId="0" borderId="0"/>
    <xf numFmtId="177" fontId="69" fillId="0" borderId="0"/>
    <xf numFmtId="177" fontId="69" fillId="0" borderId="0"/>
    <xf numFmtId="43" fontId="15" fillId="0" borderId="0" applyFont="0" applyFill="0" applyBorder="0" applyAlignment="0" applyProtection="0"/>
    <xf numFmtId="174" fontId="90" fillId="0" borderId="0"/>
    <xf numFmtId="43" fontId="20" fillId="0" borderId="0" applyFont="0" applyFill="0" applyBorder="0" applyAlignment="0" applyProtection="0"/>
    <xf numFmtId="174" fontId="90" fillId="0" borderId="0"/>
    <xf numFmtId="0" fontId="5" fillId="0" borderId="0"/>
    <xf numFmtId="0" fontId="21" fillId="0" borderId="0"/>
    <xf numFmtId="0" fontId="5" fillId="0" borderId="0"/>
    <xf numFmtId="0" fontId="5" fillId="0" borderId="0"/>
    <xf numFmtId="0" fontId="7" fillId="0" borderId="0"/>
    <xf numFmtId="43" fontId="91" fillId="0" borderId="0" applyFont="0" applyFill="0" applyBorder="0" applyAlignment="0" applyProtection="0"/>
    <xf numFmtId="43" fontId="5" fillId="0" borderId="0" applyFont="0" applyFill="0" applyBorder="0" applyAlignment="0" applyProtection="0"/>
    <xf numFmtId="0" fontId="7" fillId="0" borderId="0"/>
    <xf numFmtId="0" fontId="20" fillId="0" borderId="0"/>
    <xf numFmtId="0" fontId="5" fillId="0" borderId="0"/>
    <xf numFmtId="176" fontId="69" fillId="0" borderId="0"/>
    <xf numFmtId="174" fontId="90" fillId="0" borderId="0"/>
    <xf numFmtId="174" fontId="90" fillId="0" borderId="0"/>
    <xf numFmtId="174" fontId="90" fillId="0" borderId="0"/>
    <xf numFmtId="176" fontId="90" fillId="0" borderId="0"/>
    <xf numFmtId="176" fontId="69" fillId="0" borderId="0">
      <alignment vertical="center"/>
    </xf>
    <xf numFmtId="0" fontId="6" fillId="0" borderId="0"/>
    <xf numFmtId="174" fontId="69" fillId="0" borderId="0"/>
    <xf numFmtId="0" fontId="5" fillId="0" borderId="0"/>
    <xf numFmtId="176" fontId="90" fillId="0" borderId="0"/>
    <xf numFmtId="174" fontId="69" fillId="0" borderId="0"/>
    <xf numFmtId="176" fontId="69" fillId="0" borderId="0"/>
    <xf numFmtId="0" fontId="21" fillId="0" borderId="0"/>
    <xf numFmtId="174" fontId="90" fillId="0" borderId="0"/>
    <xf numFmtId="176" fontId="90" fillId="0" borderId="0"/>
    <xf numFmtId="0" fontId="91" fillId="0" borderId="0"/>
    <xf numFmtId="176" fontId="90" fillId="0" borderId="0"/>
    <xf numFmtId="174" fontId="90" fillId="0" borderId="0"/>
    <xf numFmtId="0" fontId="15" fillId="0" borderId="0"/>
    <xf numFmtId="174" fontId="90" fillId="0" borderId="0"/>
    <xf numFmtId="0" fontId="7" fillId="0" borderId="0"/>
    <xf numFmtId="174" fontId="90" fillId="0" borderId="0"/>
    <xf numFmtId="174" fontId="90" fillId="0" borderId="0"/>
    <xf numFmtId="178" fontId="90" fillId="0" borderId="0"/>
    <xf numFmtId="175" fontId="69" fillId="0" borderId="0"/>
    <xf numFmtId="177" fontId="90" fillId="0" borderId="0"/>
    <xf numFmtId="177" fontId="69" fillId="0" borderId="0"/>
    <xf numFmtId="178" fontId="90" fillId="0" borderId="0"/>
    <xf numFmtId="175" fontId="69" fillId="0" borderId="0"/>
    <xf numFmtId="177" fontId="90" fillId="0" borderId="0"/>
    <xf numFmtId="177" fontId="69" fillId="0" borderId="0"/>
    <xf numFmtId="179" fontId="69" fillId="0" borderId="0"/>
    <xf numFmtId="180" fontId="69" fillId="0" borderId="0"/>
    <xf numFmtId="175" fontId="90" fillId="0" borderId="0"/>
    <xf numFmtId="177" fontId="90" fillId="0" borderId="0"/>
    <xf numFmtId="177" fontId="69" fillId="0" borderId="0"/>
    <xf numFmtId="175" fontId="90" fillId="0" borderId="0"/>
    <xf numFmtId="0" fontId="91" fillId="0" borderId="0"/>
    <xf numFmtId="177" fontId="69" fillId="0" borderId="0"/>
    <xf numFmtId="175" fontId="69" fillId="0" borderId="0"/>
    <xf numFmtId="178" fontId="90" fillId="0" borderId="0"/>
    <xf numFmtId="174" fontId="69" fillId="0" borderId="0"/>
    <xf numFmtId="0" fontId="76" fillId="0" borderId="0"/>
    <xf numFmtId="0" fontId="76" fillId="0" borderId="0"/>
    <xf numFmtId="0" fontId="76" fillId="0" borderId="0"/>
    <xf numFmtId="0" fontId="105" fillId="0" borderId="0" applyNumberFormat="0" applyFill="0" applyBorder="0" applyAlignment="0" applyProtection="0"/>
    <xf numFmtId="0" fontId="68" fillId="0" borderId="0"/>
    <xf numFmtId="0" fontId="107" fillId="0" borderId="19" applyNumberFormat="0" applyFill="0" applyAlignment="0" applyProtection="0"/>
    <xf numFmtId="0" fontId="108" fillId="0" borderId="20" applyNumberFormat="0" applyFill="0" applyAlignment="0" applyProtection="0"/>
    <xf numFmtId="0" fontId="109" fillId="0" borderId="21" applyNumberFormat="0" applyFill="0" applyAlignment="0" applyProtection="0"/>
    <xf numFmtId="0" fontId="109" fillId="0" borderId="0" applyNumberFormat="0" applyFill="0" applyBorder="0" applyAlignment="0" applyProtection="0"/>
    <xf numFmtId="0" fontId="110" fillId="35" borderId="0" applyNumberFormat="0" applyBorder="0" applyAlignment="0" applyProtection="0"/>
    <xf numFmtId="0" fontId="111" fillId="36" borderId="0" applyNumberFormat="0" applyBorder="0" applyAlignment="0" applyProtection="0"/>
    <xf numFmtId="0" fontId="112" fillId="37" borderId="0" applyNumberFormat="0" applyBorder="0" applyAlignment="0" applyProtection="0"/>
    <xf numFmtId="0" fontId="113" fillId="38" borderId="22" applyNumberFormat="0" applyAlignment="0" applyProtection="0"/>
    <xf numFmtId="0" fontId="114" fillId="39" borderId="23" applyNumberFormat="0" applyAlignment="0" applyProtection="0"/>
    <xf numFmtId="0" fontId="115" fillId="39" borderId="22" applyNumberFormat="0" applyAlignment="0" applyProtection="0"/>
    <xf numFmtId="0" fontId="116" fillId="0" borderId="24" applyNumberFormat="0" applyFill="0" applyAlignment="0" applyProtection="0"/>
    <xf numFmtId="0" fontId="117" fillId="40" borderId="25" applyNumberFormat="0" applyAlignment="0" applyProtection="0"/>
    <xf numFmtId="0" fontId="118" fillId="0" borderId="0" applyNumberFormat="0" applyFill="0" applyBorder="0" applyAlignment="0" applyProtection="0"/>
    <xf numFmtId="0" fontId="68" fillId="41" borderId="26" applyNumberFormat="0" applyFont="0" applyAlignment="0" applyProtection="0"/>
    <xf numFmtId="0" fontId="119" fillId="0" borderId="0" applyNumberFormat="0" applyFill="0" applyBorder="0" applyAlignment="0" applyProtection="0"/>
    <xf numFmtId="0" fontId="120" fillId="0" borderId="27" applyNumberFormat="0" applyFill="0" applyAlignment="0" applyProtection="0"/>
    <xf numFmtId="0" fontId="121"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121" fillId="45" borderId="0" applyNumberFormat="0" applyBorder="0" applyAlignment="0" applyProtection="0"/>
    <xf numFmtId="0" fontId="121"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121" fillId="49" borderId="0" applyNumberFormat="0" applyBorder="0" applyAlignment="0" applyProtection="0"/>
    <xf numFmtId="0" fontId="121" fillId="50" borderId="0" applyNumberFormat="0" applyBorder="0" applyAlignment="0" applyProtection="0"/>
    <xf numFmtId="0" fontId="68" fillId="51" borderId="0" applyNumberFormat="0" applyBorder="0" applyAlignment="0" applyProtection="0"/>
    <xf numFmtId="0" fontId="68" fillId="52" borderId="0" applyNumberFormat="0" applyBorder="0" applyAlignment="0" applyProtection="0"/>
    <xf numFmtId="0" fontId="121" fillId="53" borderId="0" applyNumberFormat="0" applyBorder="0" applyAlignment="0" applyProtection="0"/>
    <xf numFmtId="0" fontId="121" fillId="54" borderId="0" applyNumberFormat="0" applyBorder="0" applyAlignment="0" applyProtection="0"/>
    <xf numFmtId="0" fontId="68" fillId="55" borderId="0" applyNumberFormat="0" applyBorder="0" applyAlignment="0" applyProtection="0"/>
    <xf numFmtId="0" fontId="68" fillId="56" borderId="0" applyNumberFormat="0" applyBorder="0" applyAlignment="0" applyProtection="0"/>
    <xf numFmtId="0" fontId="121" fillId="57" borderId="0" applyNumberFormat="0" applyBorder="0" applyAlignment="0" applyProtection="0"/>
    <xf numFmtId="0" fontId="121" fillId="58" borderId="0" applyNumberFormat="0" applyBorder="0" applyAlignment="0" applyProtection="0"/>
    <xf numFmtId="0" fontId="68" fillId="59" borderId="0" applyNumberFormat="0" applyBorder="0" applyAlignment="0" applyProtection="0"/>
    <xf numFmtId="0" fontId="68" fillId="60" borderId="0" applyNumberFormat="0" applyBorder="0" applyAlignment="0" applyProtection="0"/>
    <xf numFmtId="0" fontId="121" fillId="61" borderId="0" applyNumberFormat="0" applyBorder="0" applyAlignment="0" applyProtection="0"/>
    <xf numFmtId="0" fontId="121" fillId="62" borderId="0" applyNumberFormat="0" applyBorder="0" applyAlignment="0" applyProtection="0"/>
    <xf numFmtId="0" fontId="68" fillId="63" borderId="0" applyNumberFormat="0" applyBorder="0" applyAlignment="0" applyProtection="0"/>
    <xf numFmtId="0" fontId="68" fillId="64" borderId="0" applyNumberFormat="0" applyBorder="0" applyAlignment="0" applyProtection="0"/>
    <xf numFmtId="0" fontId="121" fillId="65" borderId="0" applyNumberFormat="0" applyBorder="0" applyAlignment="0" applyProtection="0"/>
  </cellStyleXfs>
  <cellXfs count="182">
    <xf numFmtId="0" fontId="0" fillId="0" borderId="0" xfId="0"/>
    <xf numFmtId="2" fontId="0" fillId="0" borderId="0" xfId="0" applyNumberFormat="1"/>
    <xf numFmtId="165" fontId="0" fillId="0" borderId="0" xfId="0" applyNumberFormat="1"/>
    <xf numFmtId="166" fontId="0" fillId="0" borderId="0" xfId="0" applyNumberFormat="1"/>
    <xf numFmtId="1" fontId="0" fillId="0" borderId="0" xfId="0" applyNumberFormat="1"/>
    <xf numFmtId="167" fontId="2" fillId="2" borderId="0" xfId="0" applyNumberFormat="1" applyFont="1" applyFill="1" applyAlignment="1">
      <alignment horizontal="right" vertical="center" shrinkToFit="1"/>
    </xf>
    <xf numFmtId="4" fontId="0" fillId="0" borderId="0" xfId="0" applyNumberFormat="1"/>
    <xf numFmtId="14" fontId="0" fillId="0" borderId="0" xfId="0" applyNumberFormat="1"/>
    <xf numFmtId="0" fontId="11" fillId="0" borderId="0" xfId="0" applyFont="1" applyAlignment="1">
      <alignment horizontal="center" vertical="center" readingOrder="1"/>
    </xf>
    <xf numFmtId="0" fontId="12" fillId="0" borderId="0" xfId="0" applyFont="1" applyAlignment="1">
      <alignment vertical="center"/>
    </xf>
    <xf numFmtId="0" fontId="10" fillId="0" borderId="0" xfId="0" applyFont="1" applyAlignment="1">
      <alignment vertical="center"/>
    </xf>
    <xf numFmtId="1" fontId="6" fillId="0" borderId="0" xfId="6" applyNumberFormat="1"/>
    <xf numFmtId="165" fontId="6" fillId="0" borderId="0" xfId="6" applyNumberFormat="1" applyAlignment="1">
      <alignment horizontal="right"/>
    </xf>
    <xf numFmtId="165" fontId="13" fillId="0" borderId="0" xfId="6" applyNumberFormat="1" applyFont="1" applyAlignment="1">
      <alignment horizontal="right"/>
    </xf>
    <xf numFmtId="14" fontId="6" fillId="0" borderId="0" xfId="6" applyNumberFormat="1"/>
    <xf numFmtId="168" fontId="0" fillId="0" borderId="0" xfId="0" applyNumberFormat="1"/>
    <xf numFmtId="169" fontId="0" fillId="0" borderId="0" xfId="0" applyNumberFormat="1"/>
    <xf numFmtId="0" fontId="14" fillId="0" borderId="0" xfId="6" applyFont="1"/>
    <xf numFmtId="0" fontId="6" fillId="0" borderId="0" xfId="6"/>
    <xf numFmtId="0" fontId="16" fillId="0" borderId="0" xfId="0" applyFont="1"/>
    <xf numFmtId="0" fontId="17" fillId="0" borderId="0" xfId="0" applyFont="1"/>
    <xf numFmtId="165" fontId="18" fillId="0" borderId="0" xfId="0" applyNumberFormat="1" applyFont="1"/>
    <xf numFmtId="0" fontId="19" fillId="0" borderId="0" xfId="0" applyFont="1" applyAlignment="1">
      <alignment vertical="center"/>
    </xf>
    <xf numFmtId="0" fontId="20" fillId="0" borderId="0" xfId="7"/>
    <xf numFmtId="0" fontId="22" fillId="0" borderId="0" xfId="7" applyFont="1"/>
    <xf numFmtId="1" fontId="13" fillId="0" borderId="0" xfId="7" applyNumberFormat="1" applyFont="1"/>
    <xf numFmtId="1" fontId="21" fillId="0" borderId="0" xfId="7" applyNumberFormat="1" applyFont="1"/>
    <xf numFmtId="1" fontId="20" fillId="0" borderId="0" xfId="7" applyNumberFormat="1"/>
    <xf numFmtId="165" fontId="20" fillId="0" borderId="0" xfId="7" applyNumberFormat="1"/>
    <xf numFmtId="170" fontId="23" fillId="4" borderId="4" xfId="8" applyNumberFormat="1" applyFont="1" applyFill="1" applyBorder="1" applyAlignment="1">
      <alignment horizontal="right" vertical="top"/>
    </xf>
    <xf numFmtId="170" fontId="23" fillId="4" borderId="0" xfId="8" applyNumberFormat="1" applyFont="1" applyFill="1" applyAlignment="1">
      <alignment horizontal="right" vertical="top"/>
    </xf>
    <xf numFmtId="0" fontId="21" fillId="0" borderId="0" xfId="7" applyFont="1"/>
    <xf numFmtId="0" fontId="5" fillId="0" borderId="0" xfId="9"/>
    <xf numFmtId="0" fontId="25" fillId="0" borderId="0" xfId="0" applyFont="1" applyAlignment="1">
      <alignment vertical="center"/>
    </xf>
    <xf numFmtId="43" fontId="0" fillId="0" borderId="0" xfId="0" applyNumberFormat="1"/>
    <xf numFmtId="49" fontId="0" fillId="0" borderId="0" xfId="0" applyNumberFormat="1"/>
    <xf numFmtId="14" fontId="1" fillId="0" borderId="0" xfId="0" applyNumberFormat="1" applyFont="1"/>
    <xf numFmtId="0" fontId="7" fillId="0" borderId="0" xfId="3"/>
    <xf numFmtId="0" fontId="26" fillId="0" borderId="0" xfId="10"/>
    <xf numFmtId="14" fontId="26" fillId="0" borderId="0" xfId="10" applyNumberFormat="1"/>
    <xf numFmtId="165" fontId="27" fillId="0" borderId="0" xfId="11" applyNumberFormat="1" applyFont="1"/>
    <xf numFmtId="0" fontId="15" fillId="0" borderId="0" xfId="11" applyFont="1"/>
    <xf numFmtId="165" fontId="28" fillId="0" borderId="0" xfId="11" applyNumberFormat="1" applyFont="1" applyAlignment="1">
      <alignment readingOrder="1"/>
    </xf>
    <xf numFmtId="0" fontId="29" fillId="0" borderId="0" xfId="11" applyFont="1" applyAlignment="1">
      <alignment wrapText="1"/>
    </xf>
    <xf numFmtId="0" fontId="29" fillId="0" borderId="0" xfId="11" applyFont="1"/>
    <xf numFmtId="0" fontId="28" fillId="0" borderId="0" xfId="11" applyFont="1" applyAlignment="1">
      <alignment readingOrder="1"/>
    </xf>
    <xf numFmtId="0" fontId="27" fillId="0" borderId="0" xfId="11" applyFont="1"/>
    <xf numFmtId="0" fontId="57" fillId="0" borderId="0" xfId="0" applyFont="1"/>
    <xf numFmtId="0" fontId="58" fillId="0" borderId="0" xfId="0" applyFont="1"/>
    <xf numFmtId="0" fontId="59" fillId="0" borderId="0" xfId="0" applyFont="1"/>
    <xf numFmtId="0" fontId="60" fillId="0" borderId="0" xfId="0" applyFont="1" applyAlignment="1">
      <alignment vertical="center"/>
    </xf>
    <xf numFmtId="0" fontId="62" fillId="0" borderId="0" xfId="0" applyFont="1" applyAlignment="1">
      <alignment vertical="center"/>
    </xf>
    <xf numFmtId="0" fontId="63" fillId="0" borderId="0" xfId="0" applyFont="1" applyAlignment="1">
      <alignment horizontal="left" vertical="center"/>
    </xf>
    <xf numFmtId="0" fontId="64" fillId="0" borderId="0" xfId="0" applyFont="1" applyAlignment="1">
      <alignment horizontal="left" vertical="center" readingOrder="1"/>
    </xf>
    <xf numFmtId="0" fontId="10" fillId="0" borderId="0" xfId="0" applyFont="1" applyAlignment="1">
      <alignment horizontal="left" vertical="center" readingOrder="1"/>
    </xf>
    <xf numFmtId="0" fontId="65" fillId="0" borderId="0" xfId="0" applyFont="1" applyAlignment="1">
      <alignment horizontal="left" vertical="center" readingOrder="1"/>
    </xf>
    <xf numFmtId="0" fontId="66" fillId="0" borderId="0" xfId="0" applyFont="1" applyAlignment="1">
      <alignment vertical="center"/>
    </xf>
    <xf numFmtId="0" fontId="67" fillId="0" borderId="0" xfId="0" applyFont="1"/>
    <xf numFmtId="17" fontId="0" fillId="0" borderId="0" xfId="0" applyNumberFormat="1"/>
    <xf numFmtId="0" fontId="60" fillId="0" borderId="0" xfId="0" applyFont="1"/>
    <xf numFmtId="0" fontId="71" fillId="0" borderId="0" xfId="0" applyFont="1"/>
    <xf numFmtId="14" fontId="71" fillId="0" borderId="0" xfId="0" applyNumberFormat="1" applyFont="1"/>
    <xf numFmtId="0" fontId="73" fillId="0" borderId="0" xfId="0" applyFont="1" applyAlignment="1">
      <alignment vertical="center"/>
    </xf>
    <xf numFmtId="16" fontId="0" fillId="0" borderId="0" xfId="0" applyNumberFormat="1"/>
    <xf numFmtId="0" fontId="74" fillId="0" borderId="0" xfId="0" applyFont="1"/>
    <xf numFmtId="0" fontId="75" fillId="0" borderId="0" xfId="0" applyFont="1"/>
    <xf numFmtId="0" fontId="77" fillId="0" borderId="0" xfId="157" applyFont="1"/>
    <xf numFmtId="0" fontId="75" fillId="0" borderId="0" xfId="157" applyFont="1"/>
    <xf numFmtId="4" fontId="4" fillId="0" borderId="0" xfId="1" applyNumberFormat="1" applyFont="1" applyAlignment="1">
      <alignment horizontal="center" vertical="center"/>
    </xf>
    <xf numFmtId="0" fontId="78" fillId="0" borderId="0" xfId="0" applyFont="1"/>
    <xf numFmtId="0" fontId="79" fillId="0" borderId="0" xfId="0" applyFont="1"/>
    <xf numFmtId="166" fontId="5" fillId="0" borderId="0" xfId="158" applyNumberFormat="1"/>
    <xf numFmtId="0" fontId="82" fillId="0" borderId="0" xfId="0" applyFont="1"/>
    <xf numFmtId="14" fontId="84" fillId="28" borderId="11" xfId="168" applyNumberFormat="1" applyFont="1" applyFill="1" applyBorder="1" applyAlignment="1">
      <alignment horizontal="right" shrinkToFit="1"/>
    </xf>
    <xf numFmtId="165" fontId="81" fillId="0" borderId="0" xfId="159" applyNumberFormat="1"/>
    <xf numFmtId="1" fontId="87" fillId="0" borderId="0" xfId="170" applyNumberFormat="1"/>
    <xf numFmtId="0" fontId="72" fillId="0" borderId="0" xfId="0" applyFont="1" applyAlignment="1">
      <alignment horizontal="justify" vertical="center"/>
    </xf>
    <xf numFmtId="0" fontId="92" fillId="0" borderId="0" xfId="0" applyFont="1"/>
    <xf numFmtId="0" fontId="88" fillId="0" borderId="0" xfId="0" applyFont="1"/>
    <xf numFmtId="0" fontId="89" fillId="0" borderId="0" xfId="0" applyFont="1" applyAlignment="1">
      <alignment horizontal="left" vertical="center" wrapText="1" readingOrder="1"/>
    </xf>
    <xf numFmtId="0" fontId="5" fillId="0" borderId="0" xfId="0" applyFont="1"/>
    <xf numFmtId="0" fontId="93" fillId="0" borderId="0" xfId="0" applyFont="1"/>
    <xf numFmtId="0" fontId="28" fillId="0" borderId="0" xfId="0" applyFont="1"/>
    <xf numFmtId="0" fontId="94" fillId="0" borderId="0" xfId="0" applyFont="1"/>
    <xf numFmtId="0" fontId="14" fillId="0" borderId="0" xfId="0" applyFont="1"/>
    <xf numFmtId="0" fontId="6" fillId="0" borderId="0" xfId="0" applyFont="1"/>
    <xf numFmtId="0" fontId="95" fillId="0" borderId="0" xfId="0" applyFont="1"/>
    <xf numFmtId="0" fontId="96" fillId="0" borderId="0" xfId="0" applyFont="1"/>
    <xf numFmtId="14" fontId="28" fillId="0" borderId="0" xfId="0" applyNumberFormat="1" applyFont="1"/>
    <xf numFmtId="0" fontId="97" fillId="33" borderId="14" xfId="0" applyFont="1" applyFill="1" applyBorder="1" applyAlignment="1">
      <alignment horizontal="right"/>
    </xf>
    <xf numFmtId="14" fontId="71" fillId="0" borderId="0" xfId="0" applyNumberFormat="1" applyFont="1" applyAlignment="1">
      <alignment horizontal="right"/>
    </xf>
    <xf numFmtId="0" fontId="76" fillId="0" borderId="0" xfId="235"/>
    <xf numFmtId="0" fontId="76" fillId="0" borderId="15" xfId="235" applyBorder="1"/>
    <xf numFmtId="181" fontId="76" fillId="0" borderId="15" xfId="235" applyNumberFormat="1" applyBorder="1"/>
    <xf numFmtId="181" fontId="98" fillId="34" borderId="15" xfId="235" applyNumberFormat="1" applyFont="1" applyFill="1" applyBorder="1" applyAlignment="1">
      <alignment vertical="center"/>
    </xf>
    <xf numFmtId="181" fontId="76" fillId="0" borderId="0" xfId="235" applyNumberFormat="1"/>
    <xf numFmtId="181" fontId="98" fillId="34" borderId="0" xfId="235" applyNumberFormat="1" applyFont="1" applyFill="1" applyAlignment="1">
      <alignment vertical="center"/>
    </xf>
    <xf numFmtId="0" fontId="76" fillId="0" borderId="16" xfId="235" applyBorder="1"/>
    <xf numFmtId="181" fontId="76" fillId="0" borderId="16" xfId="235" applyNumberFormat="1" applyBorder="1"/>
    <xf numFmtId="181" fontId="98" fillId="34" borderId="16" xfId="235" applyNumberFormat="1" applyFont="1" applyFill="1" applyBorder="1" applyAlignment="1">
      <alignment vertical="center"/>
    </xf>
    <xf numFmtId="0" fontId="76" fillId="0" borderId="0" xfId="235" applyAlignment="1">
      <alignment horizontal="left" vertical="center"/>
    </xf>
    <xf numFmtId="0" fontId="76" fillId="0" borderId="0" xfId="235" applyAlignment="1">
      <alignment horizontal="left" vertical="center" wrapText="1"/>
    </xf>
    <xf numFmtId="0" fontId="29" fillId="0" borderId="0" xfId="0" applyFont="1"/>
    <xf numFmtId="0" fontId="76" fillId="0" borderId="0" xfId="236"/>
    <xf numFmtId="165" fontId="76" fillId="0" borderId="0" xfId="236" applyNumberFormat="1"/>
    <xf numFmtId="0" fontId="99" fillId="0" borderId="0" xfId="0" applyFont="1" applyAlignment="1">
      <alignment vertical="center"/>
    </xf>
    <xf numFmtId="0" fontId="76" fillId="0" borderId="0" xfId="237"/>
    <xf numFmtId="0" fontId="103" fillId="0" borderId="17" xfId="237" applyFont="1" applyBorder="1"/>
    <xf numFmtId="0" fontId="103" fillId="0" borderId="18" xfId="237" applyFont="1" applyBorder="1"/>
    <xf numFmtId="1" fontId="76" fillId="0" borderId="0" xfId="237" applyNumberFormat="1"/>
    <xf numFmtId="14" fontId="95" fillId="0" borderId="0" xfId="0" applyNumberFormat="1" applyFont="1"/>
    <xf numFmtId="14" fontId="95" fillId="0" borderId="0" xfId="0" applyNumberFormat="1" applyFont="1" applyAlignment="1">
      <alignment wrapText="1"/>
    </xf>
    <xf numFmtId="0" fontId="10" fillId="0" borderId="0" xfId="0" applyFont="1" applyAlignment="1">
      <alignment vertical="center" wrapText="1"/>
    </xf>
    <xf numFmtId="0" fontId="25" fillId="0" borderId="0" xfId="0" applyFont="1" applyAlignment="1">
      <alignment vertical="center" wrapText="1"/>
    </xf>
    <xf numFmtId="182" fontId="0" fillId="0" borderId="0" xfId="0" applyNumberFormat="1"/>
    <xf numFmtId="183" fontId="0" fillId="0" borderId="0" xfId="0" applyNumberFormat="1"/>
    <xf numFmtId="0" fontId="89" fillId="0" borderId="0" xfId="0" applyFont="1" applyAlignment="1">
      <alignment vertical="center"/>
    </xf>
    <xf numFmtId="1" fontId="5" fillId="0" borderId="0" xfId="0" applyNumberFormat="1" applyFont="1"/>
    <xf numFmtId="0" fontId="106" fillId="0" borderId="28" xfId="0" applyFont="1" applyBorder="1"/>
    <xf numFmtId="0" fontId="106" fillId="0" borderId="29" xfId="0" applyFont="1" applyBorder="1" applyAlignment="1">
      <alignment horizontal="center" wrapText="1"/>
    </xf>
    <xf numFmtId="17" fontId="106" fillId="0" borderId="30" xfId="0" applyNumberFormat="1" applyFont="1" applyBorder="1"/>
    <xf numFmtId="165" fontId="106" fillId="0" borderId="31" xfId="0" applyNumberFormat="1" applyFont="1" applyBorder="1" applyAlignment="1">
      <alignment horizontal="center"/>
    </xf>
    <xf numFmtId="165" fontId="106" fillId="0" borderId="32" xfId="0" applyNumberFormat="1" applyFont="1" applyBorder="1" applyAlignment="1">
      <alignment horizontal="center"/>
    </xf>
    <xf numFmtId="165" fontId="106" fillId="0" borderId="33" xfId="0" applyNumberFormat="1" applyFont="1" applyBorder="1" applyAlignment="1">
      <alignment horizontal="center"/>
    </xf>
    <xf numFmtId="165" fontId="106" fillId="0" borderId="1" xfId="0" applyNumberFormat="1" applyFont="1" applyBorder="1" applyAlignment="1">
      <alignment horizontal="center"/>
    </xf>
    <xf numFmtId="165" fontId="106" fillId="0" borderId="34" xfId="0" applyNumberFormat="1" applyFont="1" applyBorder="1" applyAlignment="1">
      <alignment horizontal="center"/>
    </xf>
    <xf numFmtId="165" fontId="106" fillId="0" borderId="35" xfId="0" applyNumberFormat="1" applyFont="1" applyBorder="1" applyAlignment="1">
      <alignment horizontal="center"/>
    </xf>
    <xf numFmtId="165" fontId="106" fillId="0" borderId="17" xfId="0" applyNumberFormat="1" applyFont="1" applyBorder="1" applyAlignment="1">
      <alignment horizontal="center"/>
    </xf>
    <xf numFmtId="0" fontId="68" fillId="0" borderId="0" xfId="239"/>
    <xf numFmtId="0" fontId="123" fillId="0" borderId="0" xfId="0" applyFont="1" applyAlignment="1">
      <alignment vertical="center"/>
    </xf>
    <xf numFmtId="0" fontId="126" fillId="0" borderId="0" xfId="0" applyFont="1" applyAlignment="1">
      <alignment horizontal="left" vertical="center" readingOrder="1"/>
    </xf>
    <xf numFmtId="0" fontId="127" fillId="0" borderId="0" xfId="0" applyFont="1" applyAlignment="1">
      <alignment horizontal="left" vertical="center" readingOrder="1"/>
    </xf>
    <xf numFmtId="0" fontId="129" fillId="0" borderId="0" xfId="0" applyFont="1" applyAlignment="1">
      <alignment horizontal="left" vertical="center" readingOrder="1"/>
    </xf>
    <xf numFmtId="10" fontId="28" fillId="0" borderId="0" xfId="0" applyNumberFormat="1" applyFont="1"/>
    <xf numFmtId="0" fontId="73" fillId="0" borderId="0" xfId="0" applyFont="1"/>
    <xf numFmtId="0" fontId="80" fillId="0" borderId="0" xfId="0" applyFont="1" applyAlignment="1">
      <alignment vertical="center"/>
    </xf>
    <xf numFmtId="0" fontId="134" fillId="0" borderId="0" xfId="0" applyFont="1" applyAlignment="1">
      <alignment vertical="center"/>
    </xf>
    <xf numFmtId="0" fontId="127" fillId="0" borderId="0" xfId="0" applyFont="1" applyAlignment="1">
      <alignment vertical="center"/>
    </xf>
    <xf numFmtId="0" fontId="126" fillId="0" borderId="0" xfId="0" applyFont="1" applyAlignment="1">
      <alignment vertical="center"/>
    </xf>
    <xf numFmtId="165" fontId="40" fillId="0" borderId="0" xfId="0" applyNumberFormat="1" applyFont="1"/>
    <xf numFmtId="0" fontId="130" fillId="0" borderId="0" xfId="0" applyFont="1"/>
    <xf numFmtId="0" fontId="139" fillId="0" borderId="0" xfId="0" applyFont="1"/>
    <xf numFmtId="165" fontId="139" fillId="0" borderId="0" xfId="0" applyNumberFormat="1" applyFont="1"/>
    <xf numFmtId="2" fontId="139" fillId="0" borderId="0" xfId="0" applyNumberFormat="1" applyFont="1"/>
    <xf numFmtId="2" fontId="63" fillId="0" borderId="0" xfId="0" applyNumberFormat="1" applyFont="1"/>
    <xf numFmtId="0" fontId="63" fillId="0" borderId="0" xfId="0" applyFont="1"/>
    <xf numFmtId="165" fontId="63" fillId="0" borderId="0" xfId="0" applyNumberFormat="1" applyFont="1"/>
    <xf numFmtId="0" fontId="63" fillId="0" borderId="0" xfId="0" applyNumberFormat="1" applyFont="1"/>
    <xf numFmtId="0" fontId="140" fillId="0" borderId="0" xfId="0" applyFont="1"/>
    <xf numFmtId="0" fontId="125" fillId="0" borderId="0" xfId="0" applyFont="1" applyAlignment="1">
      <alignment vertical="center"/>
    </xf>
    <xf numFmtId="0" fontId="126" fillId="0" borderId="0" xfId="0" applyFont="1"/>
    <xf numFmtId="0" fontId="135" fillId="0" borderId="0" xfId="0" applyFont="1"/>
    <xf numFmtId="0" fontId="143" fillId="0" borderId="0" xfId="0" applyFont="1"/>
    <xf numFmtId="182" fontId="18" fillId="0" borderId="0" xfId="0" applyNumberFormat="1" applyFont="1"/>
    <xf numFmtId="182" fontId="139" fillId="0" borderId="0" xfId="0" applyNumberFormat="1" applyFont="1"/>
    <xf numFmtId="0" fontId="144" fillId="0" borderId="0" xfId="0" applyFont="1"/>
    <xf numFmtId="1" fontId="75" fillId="0" borderId="1" xfId="7" applyNumberFormat="1" applyFont="1" applyBorder="1"/>
    <xf numFmtId="1" fontId="75" fillId="0" borderId="2" xfId="7" applyNumberFormat="1" applyFont="1" applyBorder="1"/>
    <xf numFmtId="0" fontId="145" fillId="3" borderId="1" xfId="7" applyFont="1" applyFill="1" applyBorder="1"/>
    <xf numFmtId="0" fontId="145" fillId="0" borderId="1" xfId="7" applyFont="1" applyBorder="1"/>
    <xf numFmtId="165" fontId="75" fillId="0" borderId="1" xfId="7" applyNumberFormat="1" applyFont="1" applyBorder="1"/>
    <xf numFmtId="2" fontId="75" fillId="0" borderId="1" xfId="7" applyNumberFormat="1" applyFont="1" applyBorder="1"/>
    <xf numFmtId="2" fontId="75" fillId="0" borderId="2" xfId="7" applyNumberFormat="1" applyFont="1" applyBorder="1"/>
    <xf numFmtId="2" fontId="75" fillId="0" borderId="3" xfId="7" applyNumberFormat="1" applyFont="1" applyBorder="1"/>
    <xf numFmtId="0" fontId="75" fillId="0" borderId="2" xfId="7" applyFont="1" applyBorder="1"/>
    <xf numFmtId="184" fontId="28" fillId="0" borderId="0" xfId="0" applyNumberFormat="1" applyFont="1"/>
    <xf numFmtId="0" fontId="14" fillId="0" borderId="0" xfId="0" applyFont="1" applyAlignment="1">
      <alignment shrinkToFit="1"/>
    </xf>
    <xf numFmtId="0" fontId="146" fillId="0" borderId="0" xfId="3" applyFont="1"/>
    <xf numFmtId="14" fontId="146" fillId="0" borderId="0" xfId="3" applyNumberFormat="1" applyFont="1"/>
    <xf numFmtId="0" fontId="146" fillId="0" borderId="0" xfId="0" applyFont="1"/>
    <xf numFmtId="0" fontId="147" fillId="0" borderId="0" xfId="0" applyFont="1"/>
    <xf numFmtId="0" fontId="148" fillId="0" borderId="0" xfId="0" applyFont="1"/>
    <xf numFmtId="0" fontId="149" fillId="0" borderId="0" xfId="0" applyFont="1"/>
    <xf numFmtId="0" fontId="100" fillId="0" borderId="0" xfId="0" applyFont="1"/>
    <xf numFmtId="0" fontId="100" fillId="0" borderId="0" xfId="0" applyFont="1" applyAlignment="1">
      <alignment vertical="center"/>
    </xf>
    <xf numFmtId="0" fontId="150" fillId="0" borderId="0" xfId="0" applyFont="1"/>
    <xf numFmtId="0" fontId="60" fillId="0" borderId="0" xfId="0" applyFont="1" applyAlignment="1">
      <alignment horizontal="left" vertical="center" wrapText="1" readingOrder="1"/>
    </xf>
    <xf numFmtId="0" fontId="64" fillId="0" borderId="0" xfId="0" applyFont="1" applyAlignment="1">
      <alignment horizontal="left" vertical="center" wrapText="1" readingOrder="1"/>
    </xf>
    <xf numFmtId="0" fontId="60" fillId="0" borderId="0" xfId="0" applyFont="1" applyAlignment="1">
      <alignment horizontal="center" vertical="center" wrapText="1"/>
    </xf>
    <xf numFmtId="0" fontId="104" fillId="0" borderId="0" xfId="0" applyFont="1" applyAlignment="1">
      <alignment horizontal="center" vertical="center"/>
    </xf>
    <xf numFmtId="0" fontId="24" fillId="0" borderId="0" xfId="9" applyFont="1" applyAlignment="1">
      <alignment horizontal="center" vertical="center" wrapText="1"/>
    </xf>
    <xf numFmtId="0" fontId="60" fillId="0" borderId="0" xfId="0" applyFont="1" applyAlignment="1">
      <alignment horizontal="center" vertical="center"/>
    </xf>
  </cellXfs>
  <cellStyles count="280">
    <cellStyle name=" Verticals" xfId="13" xr:uid="{00000000-0005-0000-0000-000000000000}"/>
    <cellStyle name=" Verticals 2" xfId="14" xr:uid="{00000000-0005-0000-0000-000001000000}"/>
    <cellStyle name="_1_²ÜºÈÆø" xfId="15" xr:uid="{00000000-0005-0000-0000-000002000000}"/>
    <cellStyle name="_1_²ÜºÈÆø 2" xfId="16" xr:uid="{00000000-0005-0000-0000-000003000000}"/>
    <cellStyle name="20% - Accent1 2" xfId="17" xr:uid="{00000000-0005-0000-0000-000004000000}"/>
    <cellStyle name="20% - Accent1 3" xfId="257" xr:uid="{00000000-0005-0000-0000-000005000000}"/>
    <cellStyle name="20% - Accent2 2" xfId="18" xr:uid="{00000000-0005-0000-0000-000006000000}"/>
    <cellStyle name="20% - Accent2 3" xfId="261" xr:uid="{00000000-0005-0000-0000-000007000000}"/>
    <cellStyle name="20% - Accent3 2" xfId="19" xr:uid="{00000000-0005-0000-0000-000008000000}"/>
    <cellStyle name="20% - Accent3 3" xfId="265" xr:uid="{00000000-0005-0000-0000-000009000000}"/>
    <cellStyle name="20% - Accent4 2" xfId="20" xr:uid="{00000000-0005-0000-0000-00000A000000}"/>
    <cellStyle name="20% - Accent4 3" xfId="269" xr:uid="{00000000-0005-0000-0000-00000B000000}"/>
    <cellStyle name="20% - Accent5 2" xfId="21" xr:uid="{00000000-0005-0000-0000-00000C000000}"/>
    <cellStyle name="20% - Accent5 3" xfId="273" xr:uid="{00000000-0005-0000-0000-00000D000000}"/>
    <cellStyle name="20% - Accent6 2" xfId="22" xr:uid="{00000000-0005-0000-0000-00000E000000}"/>
    <cellStyle name="20% - Accent6 3" xfId="277" xr:uid="{00000000-0005-0000-0000-00000F000000}"/>
    <cellStyle name="40% - Accent1 2" xfId="23" xr:uid="{00000000-0005-0000-0000-000010000000}"/>
    <cellStyle name="40% - Accent1 3" xfId="258" xr:uid="{00000000-0005-0000-0000-000011000000}"/>
    <cellStyle name="40% - Accent2 2" xfId="24" xr:uid="{00000000-0005-0000-0000-000012000000}"/>
    <cellStyle name="40% - Accent2 3" xfId="262" xr:uid="{00000000-0005-0000-0000-000013000000}"/>
    <cellStyle name="40% - Accent3 2" xfId="25" xr:uid="{00000000-0005-0000-0000-000014000000}"/>
    <cellStyle name="40% - Accent3 3" xfId="266" xr:uid="{00000000-0005-0000-0000-000015000000}"/>
    <cellStyle name="40% - Accent4 2" xfId="26" xr:uid="{00000000-0005-0000-0000-000016000000}"/>
    <cellStyle name="40% - Accent4 3" xfId="270" xr:uid="{00000000-0005-0000-0000-000017000000}"/>
    <cellStyle name="40% - Accent5 2" xfId="27" xr:uid="{00000000-0005-0000-0000-000018000000}"/>
    <cellStyle name="40% - Accent5 3" xfId="274" xr:uid="{00000000-0005-0000-0000-000019000000}"/>
    <cellStyle name="40% - Accent6 2" xfId="28" xr:uid="{00000000-0005-0000-0000-00001A000000}"/>
    <cellStyle name="40% - Accent6 3" xfId="278" xr:uid="{00000000-0005-0000-0000-00001B000000}"/>
    <cellStyle name="60% - Accent1 2" xfId="29" xr:uid="{00000000-0005-0000-0000-00001C000000}"/>
    <cellStyle name="60% - Accent1 3" xfId="259" xr:uid="{00000000-0005-0000-0000-00001D000000}"/>
    <cellStyle name="60% - Accent2 2" xfId="30" xr:uid="{00000000-0005-0000-0000-00001E000000}"/>
    <cellStyle name="60% - Accent2 3" xfId="263" xr:uid="{00000000-0005-0000-0000-00001F000000}"/>
    <cellStyle name="60% - Accent3 2" xfId="31" xr:uid="{00000000-0005-0000-0000-000020000000}"/>
    <cellStyle name="60% - Accent3 3" xfId="267" xr:uid="{00000000-0005-0000-0000-000021000000}"/>
    <cellStyle name="60% - Accent4 2" xfId="32" xr:uid="{00000000-0005-0000-0000-000022000000}"/>
    <cellStyle name="60% - Accent4 3" xfId="271" xr:uid="{00000000-0005-0000-0000-000023000000}"/>
    <cellStyle name="60% - Accent5 2" xfId="33" xr:uid="{00000000-0005-0000-0000-000024000000}"/>
    <cellStyle name="60% - Accent5 3" xfId="275" xr:uid="{00000000-0005-0000-0000-000025000000}"/>
    <cellStyle name="60% - Accent6 2" xfId="34" xr:uid="{00000000-0005-0000-0000-000026000000}"/>
    <cellStyle name="60% - Accent6 3" xfId="279" xr:uid="{00000000-0005-0000-0000-000027000000}"/>
    <cellStyle name="Accent1 - 20%" xfId="36" xr:uid="{00000000-0005-0000-0000-000028000000}"/>
    <cellStyle name="Accent1 - 40%" xfId="37" xr:uid="{00000000-0005-0000-0000-000029000000}"/>
    <cellStyle name="Accent1 - 60%" xfId="38" xr:uid="{00000000-0005-0000-0000-00002A000000}"/>
    <cellStyle name="Accent1 2" xfId="35" xr:uid="{00000000-0005-0000-0000-00002B000000}"/>
    <cellStyle name="Accent1 3" xfId="256" xr:uid="{00000000-0005-0000-0000-00002C000000}"/>
    <cellStyle name="Accent2 - 20%" xfId="40" xr:uid="{00000000-0005-0000-0000-00002D000000}"/>
    <cellStyle name="Accent2 - 40%" xfId="41" xr:uid="{00000000-0005-0000-0000-00002E000000}"/>
    <cellStyle name="Accent2 - 60%" xfId="42" xr:uid="{00000000-0005-0000-0000-00002F000000}"/>
    <cellStyle name="Accent2 2" xfId="39" xr:uid="{00000000-0005-0000-0000-000030000000}"/>
    <cellStyle name="Accent2 3" xfId="260" xr:uid="{00000000-0005-0000-0000-000031000000}"/>
    <cellStyle name="Accent3 - 20%" xfId="44" xr:uid="{00000000-0005-0000-0000-000032000000}"/>
    <cellStyle name="Accent3 - 40%" xfId="45" xr:uid="{00000000-0005-0000-0000-000033000000}"/>
    <cellStyle name="Accent3 - 60%" xfId="46" xr:uid="{00000000-0005-0000-0000-000034000000}"/>
    <cellStyle name="Accent3 2" xfId="43" xr:uid="{00000000-0005-0000-0000-000035000000}"/>
    <cellStyle name="Accent3 3" xfId="264" xr:uid="{00000000-0005-0000-0000-000036000000}"/>
    <cellStyle name="Accent4 - 20%" xfId="48" xr:uid="{00000000-0005-0000-0000-000037000000}"/>
    <cellStyle name="Accent4 - 40%" xfId="49" xr:uid="{00000000-0005-0000-0000-000038000000}"/>
    <cellStyle name="Accent4 - 60%" xfId="50" xr:uid="{00000000-0005-0000-0000-000039000000}"/>
    <cellStyle name="Accent4 2" xfId="47" xr:uid="{00000000-0005-0000-0000-00003A000000}"/>
    <cellStyle name="Accent4 3" xfId="268" xr:uid="{00000000-0005-0000-0000-00003B000000}"/>
    <cellStyle name="Accent5 - 20%" xfId="52" xr:uid="{00000000-0005-0000-0000-00003C000000}"/>
    <cellStyle name="Accent5 - 40%" xfId="53" xr:uid="{00000000-0005-0000-0000-00003D000000}"/>
    <cellStyle name="Accent5 - 60%" xfId="54" xr:uid="{00000000-0005-0000-0000-00003E000000}"/>
    <cellStyle name="Accent5 2" xfId="51" xr:uid="{00000000-0005-0000-0000-00003F000000}"/>
    <cellStyle name="Accent5 3" xfId="272" xr:uid="{00000000-0005-0000-0000-000040000000}"/>
    <cellStyle name="Accent6 - 20%" xfId="56" xr:uid="{00000000-0005-0000-0000-000041000000}"/>
    <cellStyle name="Accent6 - 40%" xfId="57" xr:uid="{00000000-0005-0000-0000-000042000000}"/>
    <cellStyle name="Accent6 - 60%" xfId="58" xr:uid="{00000000-0005-0000-0000-000043000000}"/>
    <cellStyle name="Accent6 2" xfId="55" xr:uid="{00000000-0005-0000-0000-000044000000}"/>
    <cellStyle name="Accent6 3" xfId="276" xr:uid="{00000000-0005-0000-0000-000045000000}"/>
    <cellStyle name="al_laroux_7_laroux_1_²ðò²Ê´²ÜÎ" xfId="59" xr:uid="{00000000-0005-0000-0000-000046000000}"/>
    <cellStyle name="Bad 2" xfId="60" xr:uid="{00000000-0005-0000-0000-000047000000}"/>
    <cellStyle name="Bad 3" xfId="245" xr:uid="{00000000-0005-0000-0000-000048000000}"/>
    <cellStyle name="Body" xfId="61" xr:uid="{00000000-0005-0000-0000-000049000000}"/>
    <cellStyle name="Calculation 2" xfId="62" xr:uid="{00000000-0005-0000-0000-00004A000000}"/>
    <cellStyle name="Calculation 3" xfId="249" xr:uid="{00000000-0005-0000-0000-00004B000000}"/>
    <cellStyle name="Check Cell 2" xfId="63" xr:uid="{00000000-0005-0000-0000-00004C000000}"/>
    <cellStyle name="Check Cell 3" xfId="251" xr:uid="{00000000-0005-0000-0000-00004D000000}"/>
    <cellStyle name="Comma 10" xfId="64" xr:uid="{00000000-0005-0000-0000-00004E000000}"/>
    <cellStyle name="Comma 2" xfId="65" xr:uid="{00000000-0005-0000-0000-00004F000000}"/>
    <cellStyle name="Comma 2 2" xfId="66" xr:uid="{00000000-0005-0000-0000-000050000000}"/>
    <cellStyle name="Comma 2 2 2" xfId="162" xr:uid="{00000000-0005-0000-0000-000051000000}"/>
    <cellStyle name="Comma 2 3" xfId="67" xr:uid="{00000000-0005-0000-0000-000052000000}"/>
    <cellStyle name="Comma 2 3 2" xfId="188" xr:uid="{00000000-0005-0000-0000-000053000000}"/>
    <cellStyle name="Comma 2 4" xfId="68" xr:uid="{00000000-0005-0000-0000-000054000000}"/>
    <cellStyle name="Comma 2 5" xfId="69" xr:uid="{00000000-0005-0000-0000-000055000000}"/>
    <cellStyle name="Comma 2 6" xfId="161" xr:uid="{00000000-0005-0000-0000-000056000000}"/>
    <cellStyle name="Comma 3" xfId="70" xr:uid="{00000000-0005-0000-0000-000057000000}"/>
    <cellStyle name="Comma 3 2" xfId="71" xr:uid="{00000000-0005-0000-0000-000058000000}"/>
    <cellStyle name="Comma 3 2 2" xfId="189" xr:uid="{00000000-0005-0000-0000-000059000000}"/>
    <cellStyle name="Comma 4" xfId="72" xr:uid="{00000000-0005-0000-0000-00005A000000}"/>
    <cellStyle name="Comma 4 2" xfId="179" xr:uid="{00000000-0005-0000-0000-00005B000000}"/>
    <cellStyle name="Comma 5" xfId="73" xr:uid="{00000000-0005-0000-0000-00005C000000}"/>
    <cellStyle name="Comma 5 2" xfId="181" xr:uid="{00000000-0005-0000-0000-00005D000000}"/>
    <cellStyle name="Comma 6" xfId="74" xr:uid="{00000000-0005-0000-0000-00005E000000}"/>
    <cellStyle name="Comma 6 2" xfId="75" xr:uid="{00000000-0005-0000-0000-00005F000000}"/>
    <cellStyle name="Comma 7" xfId="76" xr:uid="{00000000-0005-0000-0000-000060000000}"/>
    <cellStyle name="Comma 8" xfId="77" xr:uid="{00000000-0005-0000-0000-000061000000}"/>
    <cellStyle name="Comma 9" xfId="78" xr:uid="{00000000-0005-0000-0000-000062000000}"/>
    <cellStyle name="Dezimal [0]_laroux" xfId="79" xr:uid="{00000000-0005-0000-0000-000063000000}"/>
    <cellStyle name="Dezimal_laroux" xfId="80" xr:uid="{00000000-0005-0000-0000-000064000000}"/>
    <cellStyle name="Emphasis 1" xfId="81" xr:uid="{00000000-0005-0000-0000-000065000000}"/>
    <cellStyle name="Emphasis 2" xfId="82" xr:uid="{00000000-0005-0000-0000-000066000000}"/>
    <cellStyle name="Emphasis 3" xfId="83" xr:uid="{00000000-0005-0000-0000-000067000000}"/>
    <cellStyle name="Euro" xfId="84" xr:uid="{00000000-0005-0000-0000-000068000000}"/>
    <cellStyle name="Euro 2" xfId="85" xr:uid="{00000000-0005-0000-0000-000069000000}"/>
    <cellStyle name="Euro 3" xfId="86" xr:uid="{00000000-0005-0000-0000-00006A000000}"/>
    <cellStyle name="Explanatory Text 2" xfId="87" xr:uid="{00000000-0005-0000-0000-00006B000000}"/>
    <cellStyle name="Explanatory Text 3" xfId="254" xr:uid="{00000000-0005-0000-0000-00006C000000}"/>
    <cellStyle name="Good 2" xfId="88" xr:uid="{00000000-0005-0000-0000-00006D000000}"/>
    <cellStyle name="Good 3" xfId="244" xr:uid="{00000000-0005-0000-0000-00006E000000}"/>
    <cellStyle name="Heading 1 2" xfId="89" xr:uid="{00000000-0005-0000-0000-00006F000000}"/>
    <cellStyle name="Heading 1 3" xfId="240" xr:uid="{00000000-0005-0000-0000-000070000000}"/>
    <cellStyle name="Heading 2 2" xfId="90" xr:uid="{00000000-0005-0000-0000-000071000000}"/>
    <cellStyle name="Heading 2 3" xfId="241" xr:uid="{00000000-0005-0000-0000-000072000000}"/>
    <cellStyle name="Heading 3 2" xfId="91" xr:uid="{00000000-0005-0000-0000-000073000000}"/>
    <cellStyle name="Heading 3 3" xfId="242" xr:uid="{00000000-0005-0000-0000-000074000000}"/>
    <cellStyle name="Heading 4 2" xfId="92" xr:uid="{00000000-0005-0000-0000-000075000000}"/>
    <cellStyle name="Heading 4 3" xfId="243" xr:uid="{00000000-0005-0000-0000-000076000000}"/>
    <cellStyle name="Îáû÷íûé_AMD" xfId="93" xr:uid="{00000000-0005-0000-0000-000077000000}"/>
    <cellStyle name="Input 2" xfId="94" xr:uid="{00000000-0005-0000-0000-000078000000}"/>
    <cellStyle name="Input 3" xfId="247" xr:uid="{00000000-0005-0000-0000-000079000000}"/>
    <cellStyle name="Linked Cell 2" xfId="95" xr:uid="{00000000-0005-0000-0000-00007A000000}"/>
    <cellStyle name="Linked Cell 3" xfId="250" xr:uid="{00000000-0005-0000-0000-00007B000000}"/>
    <cellStyle name="Milliers [0]_laroux" xfId="96" xr:uid="{00000000-0005-0000-0000-00007C000000}"/>
    <cellStyle name="Milliers_laroux" xfId="97" xr:uid="{00000000-0005-0000-0000-00007D000000}"/>
    <cellStyle name="Neutral 2" xfId="98" xr:uid="{00000000-0005-0000-0000-00007E000000}"/>
    <cellStyle name="Neutral 3" xfId="246" xr:uid="{00000000-0005-0000-0000-00007F000000}"/>
    <cellStyle name="no dec" xfId="99" xr:uid="{00000000-0005-0000-0000-000080000000}"/>
    <cellStyle name="Normal" xfId="0" builtinId="0"/>
    <cellStyle name="Normal - Style1" xfId="100" xr:uid="{00000000-0005-0000-0000-000082000000}"/>
    <cellStyle name="Normal 10" xfId="101" xr:uid="{00000000-0005-0000-0000-000083000000}"/>
    <cellStyle name="Normal 10 2" xfId="190" xr:uid="{00000000-0005-0000-0000-000084000000}"/>
    <cellStyle name="Normal 11" xfId="102" xr:uid="{00000000-0005-0000-0000-000085000000}"/>
    <cellStyle name="Normal 11 2" xfId="191" xr:uid="{00000000-0005-0000-0000-000086000000}"/>
    <cellStyle name="Normal 12" xfId="103" xr:uid="{00000000-0005-0000-0000-000087000000}"/>
    <cellStyle name="Normal 12 2" xfId="173" xr:uid="{00000000-0005-0000-0000-000088000000}"/>
    <cellStyle name="Normal 13" xfId="104" xr:uid="{00000000-0005-0000-0000-000089000000}"/>
    <cellStyle name="Normal 14" xfId="105" xr:uid="{00000000-0005-0000-0000-00008A000000}"/>
    <cellStyle name="Normal 14 2" xfId="149" xr:uid="{00000000-0005-0000-0000-00008B000000}"/>
    <cellStyle name="Normal 15" xfId="12" xr:uid="{00000000-0005-0000-0000-00008C000000}"/>
    <cellStyle name="Normal 1517" xfId="153" xr:uid="{00000000-0005-0000-0000-00008D000000}"/>
    <cellStyle name="Normal 1518" xfId="154" xr:uid="{00000000-0005-0000-0000-00008E000000}"/>
    <cellStyle name="Normal 16" xfId="158" xr:uid="{00000000-0005-0000-0000-00008F000000}"/>
    <cellStyle name="Normal 17" xfId="159" xr:uid="{00000000-0005-0000-0000-000090000000}"/>
    <cellStyle name="Normal 18" xfId="160" xr:uid="{00000000-0005-0000-0000-000091000000}"/>
    <cellStyle name="Normal 19" xfId="166" xr:uid="{00000000-0005-0000-0000-000092000000}"/>
    <cellStyle name="Normal 2" xfId="10" xr:uid="{00000000-0005-0000-0000-000093000000}"/>
    <cellStyle name="Normal 2 10" xfId="107" xr:uid="{00000000-0005-0000-0000-000094000000}"/>
    <cellStyle name="Normal 2 10 2" xfId="234" xr:uid="{00000000-0005-0000-0000-000095000000}"/>
    <cellStyle name="Normal 2 11" xfId="108" xr:uid="{00000000-0005-0000-0000-000096000000}"/>
    <cellStyle name="Normal 2 12" xfId="106" xr:uid="{00000000-0005-0000-0000-000097000000}"/>
    <cellStyle name="Normal 2 13" xfId="150" xr:uid="{00000000-0005-0000-0000-000098000000}"/>
    <cellStyle name="Normal 2 14" xfId="163" xr:uid="{00000000-0005-0000-0000-000099000000}"/>
    <cellStyle name="Normal 2 2" xfId="109" xr:uid="{00000000-0005-0000-0000-00009A000000}"/>
    <cellStyle name="Normal 2 2 2" xfId="164" xr:uid="{00000000-0005-0000-0000-00009B000000}"/>
    <cellStyle name="Normal 2 2 2 2" xfId="180" xr:uid="{00000000-0005-0000-0000-00009C000000}"/>
    <cellStyle name="Normal 2 2 3" xfId="186" xr:uid="{00000000-0005-0000-0000-00009D000000}"/>
    <cellStyle name="Normal 2 2 4" xfId="192" xr:uid="{00000000-0005-0000-0000-00009E000000}"/>
    <cellStyle name="Normal 2 20" xfId="2" xr:uid="{00000000-0005-0000-0000-00009F000000}"/>
    <cellStyle name="Normal 2 3" xfId="110" xr:uid="{00000000-0005-0000-0000-0000A0000000}"/>
    <cellStyle name="Normal 2 3 2" xfId="193" xr:uid="{00000000-0005-0000-0000-0000A1000000}"/>
    <cellStyle name="Normal 2 3 3" xfId="183" xr:uid="{00000000-0005-0000-0000-0000A2000000}"/>
    <cellStyle name="Normal 2 4" xfId="111" xr:uid="{00000000-0005-0000-0000-0000A3000000}"/>
    <cellStyle name="Normal 2 4 2" xfId="194" xr:uid="{00000000-0005-0000-0000-0000A4000000}"/>
    <cellStyle name="Normal 2 5" xfId="112" xr:uid="{00000000-0005-0000-0000-0000A5000000}"/>
    <cellStyle name="Normal 2 5 2" xfId="195" xr:uid="{00000000-0005-0000-0000-0000A6000000}"/>
    <cellStyle name="Normal 2 6" xfId="113" xr:uid="{00000000-0005-0000-0000-0000A7000000}"/>
    <cellStyle name="Normal 2 6 2" xfId="196" xr:uid="{00000000-0005-0000-0000-0000A8000000}"/>
    <cellStyle name="Normal 2 7" xfId="114" xr:uid="{00000000-0005-0000-0000-0000A9000000}"/>
    <cellStyle name="Normal 2 7 2" xfId="197" xr:uid="{00000000-0005-0000-0000-0000AA000000}"/>
    <cellStyle name="Normal 2 8" xfId="115" xr:uid="{00000000-0005-0000-0000-0000AB000000}"/>
    <cellStyle name="Normal 2 8 2" xfId="198" xr:uid="{00000000-0005-0000-0000-0000AC000000}"/>
    <cellStyle name="Normal 2 9" xfId="116" xr:uid="{00000000-0005-0000-0000-0000AD000000}"/>
    <cellStyle name="Normal 2 9 2" xfId="175" xr:uid="{00000000-0005-0000-0000-0000AE000000}"/>
    <cellStyle name="Normal 20" xfId="168" xr:uid="{00000000-0005-0000-0000-0000AF000000}"/>
    <cellStyle name="Normal 21" xfId="169" xr:uid="{00000000-0005-0000-0000-0000B0000000}"/>
    <cellStyle name="Normal 22" xfId="235" xr:uid="{00000000-0005-0000-0000-0000B1000000}"/>
    <cellStyle name="Normal 23" xfId="236" xr:uid="{00000000-0005-0000-0000-0000B2000000}"/>
    <cellStyle name="Normal 24" xfId="117" xr:uid="{00000000-0005-0000-0000-0000B3000000}"/>
    <cellStyle name="Normal 25" xfId="170" xr:uid="{00000000-0005-0000-0000-0000B4000000}"/>
    <cellStyle name="Normal 26" xfId="237" xr:uid="{00000000-0005-0000-0000-0000B5000000}"/>
    <cellStyle name="Normal 27" xfId="118" xr:uid="{00000000-0005-0000-0000-0000B6000000}"/>
    <cellStyle name="Normal 28" xfId="239" xr:uid="{00000000-0005-0000-0000-0000B7000000}"/>
    <cellStyle name="Normal 3" xfId="6" xr:uid="{00000000-0005-0000-0000-0000B8000000}"/>
    <cellStyle name="Normal 3 2" xfId="11" xr:uid="{00000000-0005-0000-0000-0000B9000000}"/>
    <cellStyle name="Normal 3 2 2" xfId="120" xr:uid="{00000000-0005-0000-0000-0000BA000000}"/>
    <cellStyle name="Normal 3 2 3" xfId="182" xr:uid="{00000000-0005-0000-0000-0000BB000000}"/>
    <cellStyle name="Normal 3 3" xfId="119" xr:uid="{00000000-0005-0000-0000-0000BC000000}"/>
    <cellStyle name="Normal 3 3 2" xfId="199" xr:uid="{00000000-0005-0000-0000-0000BD000000}"/>
    <cellStyle name="Normal 3 4" xfId="165" xr:uid="{00000000-0005-0000-0000-0000BE000000}"/>
    <cellStyle name="Normal 3 4 2" xfId="200" xr:uid="{00000000-0005-0000-0000-0000BF000000}"/>
    <cellStyle name="Normal 3 5" xfId="174" xr:uid="{00000000-0005-0000-0000-0000C0000000}"/>
    <cellStyle name="Normal 3 6" xfId="171" xr:uid="{00000000-0005-0000-0000-0000C1000000}"/>
    <cellStyle name="Normal 4" xfId="7" xr:uid="{00000000-0005-0000-0000-0000C2000000}"/>
    <cellStyle name="Normal 4 14" xfId="3" xr:uid="{00000000-0005-0000-0000-0000C3000000}"/>
    <cellStyle name="Normal 4 2" xfId="121" xr:uid="{00000000-0005-0000-0000-0000C4000000}"/>
    <cellStyle name="Normal 4 2 2" xfId="201" xr:uid="{00000000-0005-0000-0000-0000C5000000}"/>
    <cellStyle name="Normal 4 3" xfId="155" xr:uid="{00000000-0005-0000-0000-0000C6000000}"/>
    <cellStyle name="Normal 4 3 2" xfId="157" xr:uid="{00000000-0005-0000-0000-0000C7000000}"/>
    <cellStyle name="Normal 4 3 3" xfId="202" xr:uid="{00000000-0005-0000-0000-0000C8000000}"/>
    <cellStyle name="Normal 4 4" xfId="156" xr:uid="{00000000-0005-0000-0000-0000C9000000}"/>
    <cellStyle name="Normal 4 4 2" xfId="203" xr:uid="{00000000-0005-0000-0000-0000CA000000}"/>
    <cellStyle name="Normal 4 5" xfId="167" xr:uid="{00000000-0005-0000-0000-0000CB000000}"/>
    <cellStyle name="Normal 4 5 2" xfId="204" xr:uid="{00000000-0005-0000-0000-0000CC000000}"/>
    <cellStyle name="Normal 4 6" xfId="185" xr:uid="{00000000-0005-0000-0000-0000CD000000}"/>
    <cellStyle name="Normal 4 7" xfId="151" xr:uid="{00000000-0005-0000-0000-0000CE000000}"/>
    <cellStyle name="Normal 5" xfId="122" xr:uid="{00000000-0005-0000-0000-0000CF000000}"/>
    <cellStyle name="Normal 5 11" xfId="152" xr:uid="{00000000-0005-0000-0000-0000D0000000}"/>
    <cellStyle name="Normal 5 2" xfId="123" xr:uid="{00000000-0005-0000-0000-0000D1000000}"/>
    <cellStyle name="Normal 5 2 2" xfId="205" xr:uid="{00000000-0005-0000-0000-0000D2000000}"/>
    <cellStyle name="Normal 5 3" xfId="206" xr:uid="{00000000-0005-0000-0000-0000D3000000}"/>
    <cellStyle name="Normal 5 4" xfId="207" xr:uid="{00000000-0005-0000-0000-0000D4000000}"/>
    <cellStyle name="Normal 5 5" xfId="208" xr:uid="{00000000-0005-0000-0000-0000D5000000}"/>
    <cellStyle name="Normal 5 6" xfId="184" xr:uid="{00000000-0005-0000-0000-0000D6000000}"/>
    <cellStyle name="Normal 6" xfId="5" xr:uid="{00000000-0005-0000-0000-0000D7000000}"/>
    <cellStyle name="Normal 6 2" xfId="125" xr:uid="{00000000-0005-0000-0000-0000D8000000}"/>
    <cellStyle name="Normal 6 2 2" xfId="209" xr:uid="{00000000-0005-0000-0000-0000D9000000}"/>
    <cellStyle name="Normal 6 3" xfId="124" xr:uid="{00000000-0005-0000-0000-0000DA000000}"/>
    <cellStyle name="Normal 6 3 2" xfId="210" xr:uid="{00000000-0005-0000-0000-0000DB000000}"/>
    <cellStyle name="Normal 6 4" xfId="187" xr:uid="{00000000-0005-0000-0000-0000DC000000}"/>
    <cellStyle name="Normal 6 5" xfId="172" xr:uid="{00000000-0005-0000-0000-0000DD000000}"/>
    <cellStyle name="Normal 7" xfId="126" xr:uid="{00000000-0005-0000-0000-0000DE000000}"/>
    <cellStyle name="Normal 7 2" xfId="127" xr:uid="{00000000-0005-0000-0000-0000DF000000}"/>
    <cellStyle name="Normal 7 2 2" xfId="212" xr:uid="{00000000-0005-0000-0000-0000E0000000}"/>
    <cellStyle name="Normal 7 3" xfId="211" xr:uid="{00000000-0005-0000-0000-0000E1000000}"/>
    <cellStyle name="Normal 8" xfId="4" xr:uid="{00000000-0005-0000-0000-0000E2000000}"/>
    <cellStyle name="Normal 8 2" xfId="128" xr:uid="{00000000-0005-0000-0000-0000E3000000}"/>
    <cellStyle name="Normal 8 3" xfId="213" xr:uid="{00000000-0005-0000-0000-0000E4000000}"/>
    <cellStyle name="Normal 9" xfId="129" xr:uid="{00000000-0005-0000-0000-0000E5000000}"/>
    <cellStyle name="Normal 9 2" xfId="215" xr:uid="{00000000-0005-0000-0000-0000E6000000}"/>
    <cellStyle name="Normal 9 3" xfId="214" xr:uid="{00000000-0005-0000-0000-0000E7000000}"/>
    <cellStyle name="Normal_2018.1" xfId="9" xr:uid="{00000000-0005-0000-0000-0000E8000000}"/>
    <cellStyle name="Note 2" xfId="131" xr:uid="{00000000-0005-0000-0000-0000E9000000}"/>
    <cellStyle name="Note 3" xfId="130" xr:uid="{00000000-0005-0000-0000-0000EA000000}"/>
    <cellStyle name="Note 4" xfId="253" xr:uid="{00000000-0005-0000-0000-0000EB000000}"/>
    <cellStyle name="Output 2" xfId="132" xr:uid="{00000000-0005-0000-0000-0000EC000000}"/>
    <cellStyle name="Output 3" xfId="248" xr:uid="{00000000-0005-0000-0000-0000ED000000}"/>
    <cellStyle name="Percent 2" xfId="133" xr:uid="{00000000-0005-0000-0000-0000EE000000}"/>
    <cellStyle name="Percent 3" xfId="134" xr:uid="{00000000-0005-0000-0000-0000EF000000}"/>
    <cellStyle name="Percent 4" xfId="135" xr:uid="{00000000-0005-0000-0000-0000F0000000}"/>
    <cellStyle name="Sheet Title" xfId="136" xr:uid="{00000000-0005-0000-0000-0000F1000000}"/>
    <cellStyle name="Standard_laroux" xfId="137" xr:uid="{00000000-0005-0000-0000-0000F2000000}"/>
    <cellStyle name="Style 1" xfId="138" xr:uid="{00000000-0005-0000-0000-0000F3000000}"/>
    <cellStyle name="Style 1 2" xfId="139" xr:uid="{00000000-0005-0000-0000-0000F4000000}"/>
    <cellStyle name="Style 2" xfId="140" xr:uid="{00000000-0005-0000-0000-0000F5000000}"/>
    <cellStyle name="style1670507417963" xfId="8" xr:uid="{00000000-0005-0000-0000-0000F6000000}"/>
    <cellStyle name="Title" xfId="238" builtinId="15" customBuiltin="1"/>
    <cellStyle name="Title 2" xfId="142" xr:uid="{00000000-0005-0000-0000-0000F8000000}"/>
    <cellStyle name="Title 3" xfId="141" xr:uid="{00000000-0005-0000-0000-0000F9000000}"/>
    <cellStyle name="Total 2" xfId="143" xr:uid="{00000000-0005-0000-0000-0000FA000000}"/>
    <cellStyle name="Total 3" xfId="255" xr:uid="{00000000-0005-0000-0000-0000FB000000}"/>
    <cellStyle name="ux" xfId="144" xr:uid="{00000000-0005-0000-0000-0000FC000000}"/>
    <cellStyle name="ux 2" xfId="145" xr:uid="{00000000-0005-0000-0000-0000FD000000}"/>
    <cellStyle name="Währung [0]_laroux" xfId="146" xr:uid="{00000000-0005-0000-0000-0000FE000000}"/>
    <cellStyle name="Währung_laroux" xfId="147" xr:uid="{00000000-0005-0000-0000-0000FF000000}"/>
    <cellStyle name="Warning Text 2" xfId="148" xr:uid="{00000000-0005-0000-0000-000000010000}"/>
    <cellStyle name="Warning Text 3" xfId="252" xr:uid="{00000000-0005-0000-0000-000001010000}"/>
    <cellStyle name="Обычный 2" xfId="176" xr:uid="{00000000-0005-0000-0000-000002010000}"/>
    <cellStyle name="Обычный 2 2" xfId="216" xr:uid="{00000000-0005-0000-0000-000003010000}"/>
    <cellStyle name="Обычный 2 2 2" xfId="217" xr:uid="{00000000-0005-0000-0000-000004010000}"/>
    <cellStyle name="Обычный 2 3" xfId="218" xr:uid="{00000000-0005-0000-0000-000005010000}"/>
    <cellStyle name="Обычный 2 4" xfId="219" xr:uid="{00000000-0005-0000-0000-000006010000}"/>
    <cellStyle name="Обычный 3" xfId="177" xr:uid="{00000000-0005-0000-0000-000007010000}"/>
    <cellStyle name="Обычный 3 2" xfId="220" xr:uid="{00000000-0005-0000-0000-000008010000}"/>
    <cellStyle name="Обычный 3 2 2" xfId="221" xr:uid="{00000000-0005-0000-0000-000009010000}"/>
    <cellStyle name="Обычный 3 3" xfId="222" xr:uid="{00000000-0005-0000-0000-00000A010000}"/>
    <cellStyle name="Обычный 3 4" xfId="223" xr:uid="{00000000-0005-0000-0000-00000B010000}"/>
    <cellStyle name="Обычный 3 5" xfId="224" xr:uid="{00000000-0005-0000-0000-00000C010000}"/>
    <cellStyle name="Обычный 3 6" xfId="225" xr:uid="{00000000-0005-0000-0000-00000D010000}"/>
    <cellStyle name="Обычный 4" xfId="178" xr:uid="{00000000-0005-0000-0000-00000E010000}"/>
    <cellStyle name="Обычный 4 2" xfId="226" xr:uid="{00000000-0005-0000-0000-00000F010000}"/>
    <cellStyle name="Обычный 4 3" xfId="227" xr:uid="{00000000-0005-0000-0000-000010010000}"/>
    <cellStyle name="Обычный 4 4" xfId="228" xr:uid="{00000000-0005-0000-0000-000011010000}"/>
    <cellStyle name="Обычный 5" xfId="229" xr:uid="{00000000-0005-0000-0000-000012010000}"/>
    <cellStyle name="Обычный 5 2" xfId="230" xr:uid="{00000000-0005-0000-0000-000013010000}"/>
    <cellStyle name="Обычный 5 4 2" xfId="1" xr:uid="{00000000-0005-0000-0000-000014010000}"/>
    <cellStyle name="Обычный 6" xfId="231" xr:uid="{00000000-0005-0000-0000-000015010000}"/>
    <cellStyle name="Обычный 6 2" xfId="232" xr:uid="{00000000-0005-0000-0000-000016010000}"/>
    <cellStyle name="Обычный 6 3" xfId="233" xr:uid="{00000000-0005-0000-0000-000017010000}"/>
  </cellStyles>
  <dxfs count="0"/>
  <tableStyles count="0" defaultTableStyle="TableStyleMedium2" defaultPivotStyle="PivotStyleLight16"/>
  <colors>
    <mruColors>
      <color rgb="FF86050C"/>
      <color rgb="FFB8561D"/>
      <color rgb="FF6393AE"/>
      <color rgb="FFD39C1F"/>
      <color rgb="FF00163B"/>
      <color rgb="FFAAAAAA"/>
      <color rgb="FF605E27"/>
      <color rgb="FF9C5E27"/>
      <color rgb="FF212C61"/>
      <color rgb="FF275A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2.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53.xml"/><Relationship Id="rId1" Type="http://schemas.microsoft.com/office/2011/relationships/chartStyle" Target="style53.xml"/><Relationship Id="rId4" Type="http://schemas.openxmlformats.org/officeDocument/2006/relationships/chartUserShapes" Target="../drawings/drawing57.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2.1'!$J$1</c:f>
              <c:strCache>
                <c:ptCount val="1"/>
                <c:pt idx="0">
                  <c:v>Case A</c:v>
                </c:pt>
              </c:strCache>
            </c:strRef>
          </c:tx>
          <c:spPr>
            <a:ln w="28575" cap="rnd">
              <a:solidFill>
                <a:srgbClr val="00163B"/>
              </a:solidFill>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2.1'!$J$2:$J$14</c:f>
              <c:numCache>
                <c:formatCode>General</c:formatCode>
                <c:ptCount val="13"/>
                <c:pt idx="0">
                  <c:v>8.6</c:v>
                </c:pt>
                <c:pt idx="1">
                  <c:v>9.8000000000000007</c:v>
                </c:pt>
                <c:pt idx="2">
                  <c:v>10.6</c:v>
                </c:pt>
                <c:pt idx="3">
                  <c:v>10.9</c:v>
                </c:pt>
                <c:pt idx="4">
                  <c:v>10.8</c:v>
                </c:pt>
                <c:pt idx="5">
                  <c:v>10.199999999999999</c:v>
                </c:pt>
                <c:pt idx="6">
                  <c:v>9.4</c:v>
                </c:pt>
                <c:pt idx="7">
                  <c:v>8.6999999999999993</c:v>
                </c:pt>
                <c:pt idx="8">
                  <c:v>8.3000000000000007</c:v>
                </c:pt>
                <c:pt idx="9">
                  <c:v>7.9</c:v>
                </c:pt>
                <c:pt idx="10">
                  <c:v>7.7</c:v>
                </c:pt>
                <c:pt idx="11">
                  <c:v>7.5</c:v>
                </c:pt>
                <c:pt idx="12">
                  <c:v>7.3</c:v>
                </c:pt>
              </c:numCache>
            </c:numRef>
          </c:val>
          <c:smooth val="0"/>
          <c:extLst>
            <c:ext xmlns:c16="http://schemas.microsoft.com/office/drawing/2014/chart" uri="{C3380CC4-5D6E-409C-BE32-E72D297353CC}">
              <c16:uniqueId val="{00000000-09D8-4C9D-AFBB-1F1D07250A40}"/>
            </c:ext>
          </c:extLst>
        </c:ser>
        <c:ser>
          <c:idx val="1"/>
          <c:order val="1"/>
          <c:tx>
            <c:strRef>
              <c:f>'Figure 2.1'!$K$1</c:f>
              <c:strCache>
                <c:ptCount val="1"/>
                <c:pt idx="0">
                  <c:v>Case B</c:v>
                </c:pt>
              </c:strCache>
            </c:strRef>
          </c:tx>
          <c:spPr>
            <a:ln w="28575" cap="rnd">
              <a:solidFill>
                <a:srgbClr val="D39C1F"/>
              </a:solidFill>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2.1'!$K$2:$K$14</c:f>
              <c:numCache>
                <c:formatCode>General</c:formatCode>
                <c:ptCount val="13"/>
                <c:pt idx="0">
                  <c:v>8.6</c:v>
                </c:pt>
                <c:pt idx="1">
                  <c:v>8.9</c:v>
                </c:pt>
                <c:pt idx="2">
                  <c:v>9</c:v>
                </c:pt>
                <c:pt idx="3">
                  <c:v>9</c:v>
                </c:pt>
                <c:pt idx="4">
                  <c:v>8.8000000000000007</c:v>
                </c:pt>
                <c:pt idx="5">
                  <c:v>8.5</c:v>
                </c:pt>
                <c:pt idx="6">
                  <c:v>8.1999999999999993</c:v>
                </c:pt>
                <c:pt idx="7">
                  <c:v>7.9</c:v>
                </c:pt>
                <c:pt idx="8">
                  <c:v>7.7</c:v>
                </c:pt>
                <c:pt idx="9">
                  <c:v>7.5</c:v>
                </c:pt>
                <c:pt idx="10">
                  <c:v>7.4</c:v>
                </c:pt>
                <c:pt idx="11">
                  <c:v>7.35</c:v>
                </c:pt>
                <c:pt idx="12">
                  <c:v>7.3</c:v>
                </c:pt>
              </c:numCache>
            </c:numRef>
          </c:val>
          <c:smooth val="0"/>
          <c:extLst>
            <c:ext xmlns:c16="http://schemas.microsoft.com/office/drawing/2014/chart" uri="{C3380CC4-5D6E-409C-BE32-E72D297353CC}">
              <c16:uniqueId val="{00000001-09D8-4C9D-AFBB-1F1D07250A40}"/>
            </c:ext>
          </c:extLst>
        </c:ser>
        <c:ser>
          <c:idx val="2"/>
          <c:order val="2"/>
          <c:tx>
            <c:strRef>
              <c:f>'Figure 2.1'!$L$1</c:f>
              <c:strCache>
                <c:ptCount val="1"/>
                <c:pt idx="0">
                  <c:v>Market Reference (1Y Bond Rate)</c:v>
                </c:pt>
              </c:strCache>
            </c:strRef>
          </c:tx>
          <c:spPr>
            <a:ln w="28575" cap="rnd">
              <a:noFill/>
              <a:round/>
            </a:ln>
            <a:effectLst/>
          </c:spPr>
          <c:marker>
            <c:symbol val="circle"/>
            <c:size val="7"/>
            <c:spPr>
              <a:solidFill>
                <a:schemeClr val="tx1"/>
              </a:solidFill>
              <a:ln w="9525">
                <a:solidFill>
                  <a:schemeClr val="tx1"/>
                </a:solidFill>
              </a:ln>
              <a:effectLst/>
            </c:spPr>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2.1'!$L$2:$L$14</c:f>
              <c:numCache>
                <c:formatCode>General</c:formatCode>
                <c:ptCount val="13"/>
                <c:pt idx="0">
                  <c:v>9.25</c:v>
                </c:pt>
              </c:numCache>
            </c:numRef>
          </c:val>
          <c:smooth val="0"/>
          <c:extLst>
            <c:ext xmlns:c16="http://schemas.microsoft.com/office/drawing/2014/chart" uri="{C3380CC4-5D6E-409C-BE32-E72D297353CC}">
              <c16:uniqueId val="{00000002-09D8-4C9D-AFBB-1F1D07250A40}"/>
            </c:ext>
          </c:extLst>
        </c:ser>
        <c:ser>
          <c:idx val="3"/>
          <c:order val="3"/>
          <c:tx>
            <c:strRef>
              <c:f>'Figure 2.1'!$M$1</c:f>
              <c:strCache>
                <c:ptCount val="1"/>
                <c:pt idx="0">
                  <c:v>Market Reference (Expected Path)</c:v>
                </c:pt>
              </c:strCache>
            </c:strRef>
          </c:tx>
          <c:spPr>
            <a:ln w="28575" cap="rnd">
              <a:solidFill>
                <a:schemeClr val="accent3"/>
              </a:solidFill>
              <a:prstDash val="sysDash"/>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2.1'!$M$2:$M$14</c:f>
              <c:numCache>
                <c:formatCode>General</c:formatCode>
                <c:ptCount val="13"/>
                <c:pt idx="0">
                  <c:v>8.6</c:v>
                </c:pt>
                <c:pt idx="1">
                  <c:v>9.3500000000000014</c:v>
                </c:pt>
                <c:pt idx="2">
                  <c:v>9.8000000000000007</c:v>
                </c:pt>
                <c:pt idx="3">
                  <c:v>9.9499999999999993</c:v>
                </c:pt>
                <c:pt idx="4">
                  <c:v>9.8000000000000007</c:v>
                </c:pt>
                <c:pt idx="5">
                  <c:v>9.35</c:v>
                </c:pt>
                <c:pt idx="6">
                  <c:v>8.8000000000000007</c:v>
                </c:pt>
                <c:pt idx="7">
                  <c:v>8.3000000000000007</c:v>
                </c:pt>
                <c:pt idx="8">
                  <c:v>8</c:v>
                </c:pt>
                <c:pt idx="9">
                  <c:v>7.7</c:v>
                </c:pt>
                <c:pt idx="10">
                  <c:v>7.5500000000000007</c:v>
                </c:pt>
                <c:pt idx="11">
                  <c:v>7.4249999999999998</c:v>
                </c:pt>
                <c:pt idx="12">
                  <c:v>7.3</c:v>
                </c:pt>
              </c:numCache>
            </c:numRef>
          </c:val>
          <c:smooth val="0"/>
          <c:extLst>
            <c:ext xmlns:c16="http://schemas.microsoft.com/office/drawing/2014/chart" uri="{C3380CC4-5D6E-409C-BE32-E72D297353CC}">
              <c16:uniqueId val="{00000000-9A6D-4B21-B4A1-67A9F890D860}"/>
            </c:ext>
          </c:extLst>
        </c:ser>
        <c:dLbls>
          <c:showLegendKey val="0"/>
          <c:showVal val="0"/>
          <c:showCatName val="0"/>
          <c:showSerName val="0"/>
          <c:showPercent val="0"/>
          <c:showBubbleSize val="0"/>
        </c:dLbls>
        <c:smooth val="0"/>
        <c:axId val="-95811520"/>
        <c:axId val="-95809344"/>
      </c:lineChart>
      <c:catAx>
        <c:axId val="-95811520"/>
        <c:scaling>
          <c:orientation val="minMax"/>
        </c:scaling>
        <c:delete val="0"/>
        <c:axPos val="b"/>
        <c:numFmt formatCode="General" sourceLinked="1"/>
        <c:majorTickMark val="none"/>
        <c:minorTickMark val="none"/>
        <c:tickLblPos val="nextTo"/>
        <c:spPr>
          <a:noFill/>
          <a:ln w="9525" cap="flat" cmpd="sng" algn="ctr">
            <a:noFill/>
            <a:round/>
          </a:ln>
          <a:effectLst/>
        </c:spPr>
        <c:txPr>
          <a:bodyPr rot="-27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09344"/>
        <c:crosses val="autoZero"/>
        <c:auto val="1"/>
        <c:lblAlgn val="ctr"/>
        <c:lblOffset val="100"/>
        <c:noMultiLvlLbl val="0"/>
      </c:catAx>
      <c:valAx>
        <c:axId val="-95809344"/>
        <c:scaling>
          <c:orientation val="minMax"/>
          <c:min val="6"/>
        </c:scaling>
        <c:delete val="1"/>
        <c:axPos val="l"/>
        <c:numFmt formatCode="General" sourceLinked="1"/>
        <c:majorTickMark val="out"/>
        <c:minorTickMark val="none"/>
        <c:tickLblPos val="nextTo"/>
        <c:crossAx val="-95811520"/>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800" b="0" i="0" u="none" strike="noStrike" kern="1200" baseline="0">
                <a:solidFill>
                  <a:schemeClr val="tx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3.A.1'!$G$1</c:f>
              <c:strCache>
                <c:ptCount val="1"/>
                <c:pt idx="0">
                  <c:v>Domestic Demand</c:v>
                </c:pt>
              </c:strCache>
            </c:strRef>
          </c:tx>
          <c:spPr>
            <a:solidFill>
              <a:srgbClr val="D39C1F"/>
            </a:solidFill>
            <a:ln>
              <a:noFill/>
            </a:ln>
            <a:effectLst/>
          </c:spPr>
          <c:invertIfNegative val="0"/>
          <c:cat>
            <c:strRef>
              <c:f>'Figure 3.A.1'!$A$2:$A$12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3.A.1'!$G$2:$G$12</c:f>
              <c:numCache>
                <c:formatCode>General</c:formatCode>
                <c:ptCount val="11"/>
                <c:pt idx="0">
                  <c:v>0.67999999999999994</c:v>
                </c:pt>
                <c:pt idx="1">
                  <c:v>0.92999999999999994</c:v>
                </c:pt>
                <c:pt idx="2" formatCode="0.00">
                  <c:v>0.75</c:v>
                </c:pt>
                <c:pt idx="3" formatCode="0.00">
                  <c:v>0.70000000000000007</c:v>
                </c:pt>
                <c:pt idx="4" formatCode="0.00">
                  <c:v>3.8999999999999995</c:v>
                </c:pt>
                <c:pt idx="5" formatCode="0.00">
                  <c:v>2.0099999999999998</c:v>
                </c:pt>
                <c:pt idx="6" formatCode="0.00">
                  <c:v>3.5700000000000003</c:v>
                </c:pt>
                <c:pt idx="7" formatCode="0.00">
                  <c:v>3.6</c:v>
                </c:pt>
                <c:pt idx="8" formatCode="0.00">
                  <c:v>2.4699999999999998</c:v>
                </c:pt>
                <c:pt idx="9" formatCode="0.00">
                  <c:v>2.84</c:v>
                </c:pt>
                <c:pt idx="10" formatCode="0.00">
                  <c:v>3.56</c:v>
                </c:pt>
              </c:numCache>
            </c:numRef>
          </c:val>
          <c:extLst>
            <c:ext xmlns:c16="http://schemas.microsoft.com/office/drawing/2014/chart" uri="{C3380CC4-5D6E-409C-BE32-E72D297353CC}">
              <c16:uniqueId val="{00000001-B8DA-43A1-88DC-19FCB562C039}"/>
            </c:ext>
          </c:extLst>
        </c:ser>
        <c:ser>
          <c:idx val="2"/>
          <c:order val="2"/>
          <c:tx>
            <c:strRef>
              <c:f>'Figure 3.A.1'!$H$1</c:f>
              <c:strCache>
                <c:ptCount val="1"/>
                <c:pt idx="0">
                  <c:v>Exports</c:v>
                </c:pt>
              </c:strCache>
            </c:strRef>
          </c:tx>
          <c:spPr>
            <a:solidFill>
              <a:srgbClr val="86050C"/>
            </a:solidFill>
            <a:ln>
              <a:noFill/>
            </a:ln>
            <a:effectLst/>
          </c:spPr>
          <c:invertIfNegative val="0"/>
          <c:cat>
            <c:strRef>
              <c:f>'Figure 3.A.1'!$A$2:$A$12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3.A.1'!$H$2:$H$12</c:f>
              <c:numCache>
                <c:formatCode>General</c:formatCode>
                <c:ptCount val="11"/>
                <c:pt idx="0">
                  <c:v>-0.5</c:v>
                </c:pt>
                <c:pt idx="1">
                  <c:v>1.19</c:v>
                </c:pt>
                <c:pt idx="2" formatCode="0.00">
                  <c:v>1.8</c:v>
                </c:pt>
                <c:pt idx="3" formatCode="0.00">
                  <c:v>-0.41</c:v>
                </c:pt>
                <c:pt idx="4" formatCode="0.00">
                  <c:v>0.76</c:v>
                </c:pt>
                <c:pt idx="5" formatCode="0.00">
                  <c:v>-1.0900000000000001</c:v>
                </c:pt>
                <c:pt idx="6" formatCode="0.00">
                  <c:v>0.59</c:v>
                </c:pt>
                <c:pt idx="7" formatCode="0.00">
                  <c:v>0.55000000000000004</c:v>
                </c:pt>
                <c:pt idx="8" formatCode="0.00">
                  <c:v>0.17</c:v>
                </c:pt>
                <c:pt idx="9" formatCode="0.00">
                  <c:v>0.12</c:v>
                </c:pt>
                <c:pt idx="10" formatCode="0.00">
                  <c:v>0.94</c:v>
                </c:pt>
              </c:numCache>
            </c:numRef>
          </c:val>
          <c:extLst>
            <c:ext xmlns:c16="http://schemas.microsoft.com/office/drawing/2014/chart" uri="{C3380CC4-5D6E-409C-BE32-E72D297353CC}">
              <c16:uniqueId val="{00000002-B8DA-43A1-88DC-19FCB562C039}"/>
            </c:ext>
          </c:extLst>
        </c:ser>
        <c:ser>
          <c:idx val="3"/>
          <c:order val="3"/>
          <c:tx>
            <c:strRef>
              <c:f>'Figure 3.A.1'!$I$1</c:f>
              <c:strCache>
                <c:ptCount val="1"/>
                <c:pt idx="0">
                  <c:v>Imports</c:v>
                </c:pt>
              </c:strCache>
            </c:strRef>
          </c:tx>
          <c:spPr>
            <a:solidFill>
              <a:srgbClr val="AAAAAA"/>
            </a:solidFill>
            <a:ln>
              <a:noFill/>
            </a:ln>
            <a:effectLst/>
          </c:spPr>
          <c:invertIfNegative val="0"/>
          <c:cat>
            <c:strRef>
              <c:f>'Figure 3.A.1'!$A$2:$A$12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3.A.1'!$I$2:$I$12</c:f>
              <c:numCache>
                <c:formatCode>General</c:formatCode>
                <c:ptCount val="11"/>
                <c:pt idx="0">
                  <c:v>-2.08</c:v>
                </c:pt>
                <c:pt idx="1">
                  <c:v>-0.63</c:v>
                </c:pt>
                <c:pt idx="2" formatCode="0.00">
                  <c:v>0.77</c:v>
                </c:pt>
                <c:pt idx="3" formatCode="0.00">
                  <c:v>0.66</c:v>
                </c:pt>
                <c:pt idx="4" formatCode="0.00">
                  <c:v>-0.18</c:v>
                </c:pt>
                <c:pt idx="5" formatCode="0.00">
                  <c:v>1.1299999999999999</c:v>
                </c:pt>
                <c:pt idx="6" formatCode="0.00">
                  <c:v>-0.56000000000000005</c:v>
                </c:pt>
                <c:pt idx="7" formatCode="0.00">
                  <c:v>-0.3</c:v>
                </c:pt>
                <c:pt idx="8" formatCode="0.00">
                  <c:v>-0.82</c:v>
                </c:pt>
                <c:pt idx="9" formatCode="0.00">
                  <c:v>-1.01</c:v>
                </c:pt>
                <c:pt idx="10" formatCode="0.00">
                  <c:v>-1.49</c:v>
                </c:pt>
              </c:numCache>
            </c:numRef>
          </c:val>
          <c:extLst>
            <c:ext xmlns:c16="http://schemas.microsoft.com/office/drawing/2014/chart" uri="{C3380CC4-5D6E-409C-BE32-E72D297353CC}">
              <c16:uniqueId val="{00000003-B8DA-43A1-88DC-19FCB562C039}"/>
            </c:ext>
          </c:extLst>
        </c:ser>
        <c:ser>
          <c:idx val="4"/>
          <c:order val="4"/>
          <c:tx>
            <c:strRef>
              <c:f>'Figure 3.A.1'!$J$1</c:f>
              <c:strCache>
                <c:ptCount val="1"/>
                <c:pt idx="0">
                  <c:v>Inventories</c:v>
                </c:pt>
              </c:strCache>
            </c:strRef>
          </c:tx>
          <c:spPr>
            <a:solidFill>
              <a:srgbClr val="6393AE"/>
            </a:solidFill>
            <a:ln>
              <a:noFill/>
            </a:ln>
            <a:effectLst/>
          </c:spPr>
          <c:invertIfNegative val="0"/>
          <c:cat>
            <c:strRef>
              <c:f>'Figure 3.A.1'!$A$2:$A$12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3.A.1'!$J$2:$J$12</c:f>
              <c:numCache>
                <c:formatCode>General</c:formatCode>
                <c:ptCount val="11"/>
                <c:pt idx="0">
                  <c:v>-7.0000000000000007E-2</c:v>
                </c:pt>
                <c:pt idx="1">
                  <c:v>-2.0499999999999998</c:v>
                </c:pt>
                <c:pt idx="2" formatCode="0.00">
                  <c:v>-0.66</c:v>
                </c:pt>
                <c:pt idx="3" formatCode="0.00">
                  <c:v>1.61</c:v>
                </c:pt>
                <c:pt idx="4" formatCode="0.00">
                  <c:v>-2.2200000000000002</c:v>
                </c:pt>
                <c:pt idx="5" formatCode="0.00">
                  <c:v>0</c:v>
                </c:pt>
                <c:pt idx="6" formatCode="0.00">
                  <c:v>1.27</c:v>
                </c:pt>
                <c:pt idx="7" formatCode="0.00">
                  <c:v>-0.47</c:v>
                </c:pt>
                <c:pt idx="8" formatCode="0.00">
                  <c:v>-0.42</c:v>
                </c:pt>
                <c:pt idx="9" formatCode="0.00">
                  <c:v>1.05</c:v>
                </c:pt>
                <c:pt idx="10" formatCode="0.00">
                  <c:v>-0.17</c:v>
                </c:pt>
              </c:numCache>
            </c:numRef>
          </c:val>
          <c:extLst>
            <c:ext xmlns:c16="http://schemas.microsoft.com/office/drawing/2014/chart" uri="{C3380CC4-5D6E-409C-BE32-E72D297353CC}">
              <c16:uniqueId val="{00000004-B8DA-43A1-88DC-19FCB562C039}"/>
            </c:ext>
          </c:extLst>
        </c:ser>
        <c:dLbls>
          <c:showLegendKey val="0"/>
          <c:showVal val="0"/>
          <c:showCatName val="0"/>
          <c:showSerName val="0"/>
          <c:showPercent val="0"/>
          <c:showBubbleSize val="0"/>
        </c:dLbls>
        <c:gapWidth val="150"/>
        <c:overlap val="100"/>
        <c:axId val="-95808800"/>
        <c:axId val="-95802816"/>
      </c:barChart>
      <c:lineChart>
        <c:grouping val="standard"/>
        <c:varyColors val="0"/>
        <c:ser>
          <c:idx val="0"/>
          <c:order val="0"/>
          <c:tx>
            <c:strRef>
              <c:f>'Figure 3.A.1'!$F$1</c:f>
              <c:strCache>
                <c:ptCount val="1"/>
                <c:pt idx="0">
                  <c:v>Real GDP</c:v>
                </c:pt>
              </c:strCache>
            </c:strRef>
          </c:tx>
          <c:spPr>
            <a:ln w="28575" cap="rnd">
              <a:solidFill>
                <a:srgbClr val="212C61"/>
              </a:solidFill>
              <a:round/>
            </a:ln>
            <a:effectLst/>
          </c:spPr>
          <c:marker>
            <c:symbol val="none"/>
          </c:marker>
          <c:cat>
            <c:strRef>
              <c:f>'Figure 3.A.1'!$A$2:$A$13</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3.A.1'!$F$2:$F$13</c:f>
              <c:numCache>
                <c:formatCode>General</c:formatCode>
                <c:ptCount val="12"/>
                <c:pt idx="0">
                  <c:v>-2</c:v>
                </c:pt>
                <c:pt idx="1">
                  <c:v>-0.6</c:v>
                </c:pt>
                <c:pt idx="2" formatCode="0.0">
                  <c:v>2.6599999999999997</c:v>
                </c:pt>
                <c:pt idx="3" formatCode="0.0">
                  <c:v>2.5600000000000005</c:v>
                </c:pt>
                <c:pt idx="4" formatCode="0.0">
                  <c:v>2.2000000000000002</c:v>
                </c:pt>
                <c:pt idx="5" formatCode="0.0">
                  <c:v>2.0499999999999998</c:v>
                </c:pt>
                <c:pt idx="6" formatCode="0.0">
                  <c:v>4.87</c:v>
                </c:pt>
                <c:pt idx="7" formatCode="0.0">
                  <c:v>3.4</c:v>
                </c:pt>
                <c:pt idx="8" formatCode="0.0">
                  <c:v>1.4</c:v>
                </c:pt>
                <c:pt idx="9" formatCode="0.0">
                  <c:v>3</c:v>
                </c:pt>
                <c:pt idx="10" formatCode="0.0">
                  <c:v>2.8</c:v>
                </c:pt>
                <c:pt idx="11" formatCode="0.0">
                  <c:v>3.3</c:v>
                </c:pt>
              </c:numCache>
            </c:numRef>
          </c:val>
          <c:smooth val="1"/>
          <c:extLst>
            <c:ext xmlns:c16="http://schemas.microsoft.com/office/drawing/2014/chart" uri="{C3380CC4-5D6E-409C-BE32-E72D297353CC}">
              <c16:uniqueId val="{00000000-B8DA-43A1-88DC-19FCB562C039}"/>
            </c:ext>
          </c:extLst>
        </c:ser>
        <c:dLbls>
          <c:showLegendKey val="0"/>
          <c:showVal val="0"/>
          <c:showCatName val="0"/>
          <c:showSerName val="0"/>
          <c:showPercent val="0"/>
          <c:showBubbleSize val="0"/>
        </c:dLbls>
        <c:marker val="1"/>
        <c:smooth val="0"/>
        <c:axId val="-95810976"/>
        <c:axId val="-95815328"/>
      </c:lineChart>
      <c:catAx>
        <c:axId val="-958088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02816"/>
        <c:crosses val="autoZero"/>
        <c:auto val="1"/>
        <c:lblAlgn val="ctr"/>
        <c:lblOffset val="100"/>
        <c:noMultiLvlLbl val="0"/>
      </c:catAx>
      <c:valAx>
        <c:axId val="-95802816"/>
        <c:scaling>
          <c:orientation val="minMax"/>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08800"/>
        <c:crosses val="autoZero"/>
        <c:crossBetween val="between"/>
      </c:valAx>
      <c:valAx>
        <c:axId val="-95815328"/>
        <c:scaling>
          <c:orientation val="minMax"/>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10976"/>
        <c:crosses val="max"/>
        <c:crossBetween val="between"/>
      </c:valAx>
      <c:catAx>
        <c:axId val="-95810976"/>
        <c:scaling>
          <c:orientation val="minMax"/>
        </c:scaling>
        <c:delete val="1"/>
        <c:axPos val="b"/>
        <c:numFmt formatCode="General" sourceLinked="1"/>
        <c:majorTickMark val="out"/>
        <c:minorTickMark val="none"/>
        <c:tickLblPos val="nextTo"/>
        <c:crossAx val="-9581532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delete val="1"/>
      </c:legendEntry>
      <c:layout>
        <c:manualLayout>
          <c:xMode val="edge"/>
          <c:yMode val="edge"/>
          <c:x val="0.10354610109220216"/>
          <c:y val="8.5964354057336597E-3"/>
          <c:w val="0.80558724917449831"/>
          <c:h val="9.36586611932472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3.A.2'!$C$1</c:f>
              <c:strCache>
                <c:ptCount val="1"/>
                <c:pt idx="0">
                  <c:v>Sticky Price Inflation</c:v>
                </c:pt>
              </c:strCache>
            </c:strRef>
          </c:tx>
          <c:spPr>
            <a:ln w="19050" cap="rnd">
              <a:solidFill>
                <a:schemeClr val="accent4"/>
              </a:solidFill>
              <a:round/>
            </a:ln>
            <a:effectLst/>
          </c:spPr>
          <c:marker>
            <c:symbol val="none"/>
          </c:marker>
          <c:cat>
            <c:numRef>
              <c:f>'Figure 3.A.2'!$A$2:$A$71</c:f>
              <c:numCache>
                <c:formatCode>yyyy\-mm\-dd</c:formatCode>
                <c:ptCount val="7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'Figure 3.A.2'!$C$5:$C$71</c:f>
              <c:numCache>
                <c:formatCode>0.0</c:formatCode>
                <c:ptCount val="67"/>
                <c:pt idx="0">
                  <c:v>2.6247129999999999</c:v>
                </c:pt>
                <c:pt idx="1">
                  <c:v>2.3855369999999998</c:v>
                </c:pt>
                <c:pt idx="2">
                  <c:v>2.5649359999999999</c:v>
                </c:pt>
                <c:pt idx="3">
                  <c:v>2.6220180000000002</c:v>
                </c:pt>
                <c:pt idx="4">
                  <c:v>3.1642250000000001</c:v>
                </c:pt>
                <c:pt idx="5">
                  <c:v>2.983384</c:v>
                </c:pt>
                <c:pt idx="6">
                  <c:v>3.0831499999999998</c:v>
                </c:pt>
                <c:pt idx="7">
                  <c:v>2.8743720000000001</c:v>
                </c:pt>
                <c:pt idx="8">
                  <c:v>2.9034759999999999</c:v>
                </c:pt>
                <c:pt idx="9">
                  <c:v>2.837968</c:v>
                </c:pt>
                <c:pt idx="10">
                  <c:v>2.7419120000000001</c:v>
                </c:pt>
                <c:pt idx="11">
                  <c:v>2.0342210000000001</c:v>
                </c:pt>
                <c:pt idx="12">
                  <c:v>0.3836907</c:v>
                </c:pt>
                <c:pt idx="13">
                  <c:v>-0.35941089999999998</c:v>
                </c:pt>
                <c:pt idx="14">
                  <c:v>0.46798669999999998</c:v>
                </c:pt>
                <c:pt idx="15">
                  <c:v>3.1846549999999998</c:v>
                </c:pt>
                <c:pt idx="16">
                  <c:v>4.0455699999999997</c:v>
                </c:pt>
                <c:pt idx="17">
                  <c:v>3.1323120000000002</c:v>
                </c:pt>
                <c:pt idx="18">
                  <c:v>1.3518840000000001</c:v>
                </c:pt>
                <c:pt idx="19">
                  <c:v>1.2028239999999999</c:v>
                </c:pt>
                <c:pt idx="20">
                  <c:v>1.62974</c:v>
                </c:pt>
                <c:pt idx="21">
                  <c:v>1.595782</c:v>
                </c:pt>
                <c:pt idx="22">
                  <c:v>1.5908659999999999</c:v>
                </c:pt>
                <c:pt idx="23">
                  <c:v>1.8794839999999999</c:v>
                </c:pt>
                <c:pt idx="24">
                  <c:v>3.2542249999999999</c:v>
                </c:pt>
                <c:pt idx="25">
                  <c:v>3.8828740000000002</c:v>
                </c:pt>
                <c:pt idx="26">
                  <c:v>4.1392959999999999</c:v>
                </c:pt>
                <c:pt idx="27">
                  <c:v>3.876566</c:v>
                </c:pt>
                <c:pt idx="28">
                  <c:v>3.4954450000000001</c:v>
                </c:pt>
                <c:pt idx="29">
                  <c:v>3.5339589999999999</c:v>
                </c:pt>
                <c:pt idx="30">
                  <c:v>4.052816</c:v>
                </c:pt>
                <c:pt idx="31">
                  <c:v>4.6066520000000004</c:v>
                </c:pt>
                <c:pt idx="32">
                  <c:v>5.1099319999999997</c:v>
                </c:pt>
                <c:pt idx="33">
                  <c:v>5.4329609999999997</c:v>
                </c:pt>
                <c:pt idx="34">
                  <c:v>5.960108</c:v>
                </c:pt>
                <c:pt idx="35">
                  <c:v>6.1498340000000002</c:v>
                </c:pt>
                <c:pt idx="36">
                  <c:v>6.2901179999999997</c:v>
                </c:pt>
                <c:pt idx="37">
                  <c:v>6.5574279999999998</c:v>
                </c:pt>
                <c:pt idx="38">
                  <c:v>7.5169819999999996</c:v>
                </c:pt>
                <c:pt idx="39">
                  <c:v>7.1914870000000004</c:v>
                </c:pt>
                <c:pt idx="40">
                  <c:v>7.2842529999999996</c:v>
                </c:pt>
                <c:pt idx="41">
                  <c:v>7.1832919999999998</c:v>
                </c:pt>
                <c:pt idx="42">
                  <c:v>6.9716940000000003</c:v>
                </c:pt>
                <c:pt idx="43">
                  <c:v>6.466939</c:v>
                </c:pt>
                <c:pt idx="44">
                  <c:v>5.7753829999999997</c:v>
                </c:pt>
                <c:pt idx="45">
                  <c:v>5.9679029999999997</c:v>
                </c:pt>
                <c:pt idx="46">
                  <c:v>6.2625739999999999</c:v>
                </c:pt>
                <c:pt idx="47">
                  <c:v>5.6940049999999998</c:v>
                </c:pt>
                <c:pt idx="48">
                  <c:v>5.512975</c:v>
                </c:pt>
                <c:pt idx="49">
                  <c:v>4.5010940000000002</c:v>
                </c:pt>
                <c:pt idx="50">
                  <c:v>4.2472770000000004</c:v>
                </c:pt>
                <c:pt idx="51">
                  <c:v>3.618058</c:v>
                </c:pt>
                <c:pt idx="52">
                  <c:v>3.8030379999999999</c:v>
                </c:pt>
                <c:pt idx="53">
                  <c:v>4.3812049999999996</c:v>
                </c:pt>
                <c:pt idx="54">
                  <c:v>4.5231019999999997</c:v>
                </c:pt>
                <c:pt idx="55">
                  <c:v>4.2775179999999997</c:v>
                </c:pt>
                <c:pt idx="56">
                  <c:v>3.9912160000000001</c:v>
                </c:pt>
                <c:pt idx="57">
                  <c:v>4.7878985399999996</c:v>
                </c:pt>
                <c:pt idx="58">
                  <c:v>5</c:v>
                </c:pt>
                <c:pt idx="59">
                  <c:v>5.2</c:v>
                </c:pt>
                <c:pt idx="60">
                  <c:v>4.5</c:v>
                </c:pt>
                <c:pt idx="61">
                  <c:v>4</c:v>
                </c:pt>
                <c:pt idx="62">
                  <c:v>3.2</c:v>
                </c:pt>
                <c:pt idx="63">
                  <c:v>2.7</c:v>
                </c:pt>
                <c:pt idx="64">
                  <c:v>3.1</c:v>
                </c:pt>
                <c:pt idx="65">
                  <c:v>3.5</c:v>
                </c:pt>
                <c:pt idx="66">
                  <c:v>3.7</c:v>
                </c:pt>
              </c:numCache>
            </c:numRef>
          </c:val>
          <c:smooth val="0"/>
          <c:extLst>
            <c:ext xmlns:c16="http://schemas.microsoft.com/office/drawing/2014/chart" uri="{C3380CC4-5D6E-409C-BE32-E72D297353CC}">
              <c16:uniqueId val="{00000000-5546-42E7-A2FF-D9728090749C}"/>
            </c:ext>
          </c:extLst>
        </c:ser>
        <c:ser>
          <c:idx val="1"/>
          <c:order val="1"/>
          <c:tx>
            <c:strRef>
              <c:f>'Figure 3.A.2'!$F$1</c:f>
              <c:strCache>
                <c:ptCount val="1"/>
                <c:pt idx="0">
                  <c:v>Core PCE Inflation</c:v>
                </c:pt>
              </c:strCache>
            </c:strRef>
          </c:tx>
          <c:spPr>
            <a:ln w="19050" cap="rnd">
              <a:solidFill>
                <a:schemeClr val="accent2"/>
              </a:solidFill>
              <a:round/>
            </a:ln>
            <a:effectLst/>
          </c:spPr>
          <c:marker>
            <c:symbol val="none"/>
          </c:marker>
          <c:cat>
            <c:numRef>
              <c:f>'Figure 3.A.2'!$A$2:$A$71</c:f>
              <c:numCache>
                <c:formatCode>yyyy\-mm\-dd</c:formatCode>
                <c:ptCount val="7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'Figure 3.A.2'!$F$5:$F$71</c:f>
              <c:numCache>
                <c:formatCode>0.0</c:formatCode>
                <c:ptCount val="67"/>
                <c:pt idx="0">
                  <c:v>1.539687785532351</c:v>
                </c:pt>
                <c:pt idx="1">
                  <c:v>1.6394875630105616</c:v>
                </c:pt>
                <c:pt idx="2">
                  <c:v>2.0844452639036035</c:v>
                </c:pt>
                <c:pt idx="3">
                  <c:v>1.673218815965356</c:v>
                </c:pt>
                <c:pt idx="4">
                  <c:v>1.6637486578771927</c:v>
                </c:pt>
                <c:pt idx="5">
                  <c:v>1.1700422837062661</c:v>
                </c:pt>
                <c:pt idx="6">
                  <c:v>1.3191136481977424</c:v>
                </c:pt>
                <c:pt idx="7">
                  <c:v>0.98255483522933673</c:v>
                </c:pt>
                <c:pt idx="8">
                  <c:v>1.501602672082754</c:v>
                </c:pt>
                <c:pt idx="9">
                  <c:v>1.6415500538212768</c:v>
                </c:pt>
                <c:pt idx="10">
                  <c:v>2.2985413103223209</c:v>
                </c:pt>
                <c:pt idx="11">
                  <c:v>1.1776100653056005</c:v>
                </c:pt>
                <c:pt idx="12">
                  <c:v>-0.911222780569517</c:v>
                </c:pt>
                <c:pt idx="13">
                  <c:v>-1.1465260261408048</c:v>
                </c:pt>
                <c:pt idx="14">
                  <c:v>-0.22565161685122348</c:v>
                </c:pt>
                <c:pt idx="15">
                  <c:v>2.5940884714640333</c:v>
                </c:pt>
                <c:pt idx="16">
                  <c:v>3.3153194588171573</c:v>
                </c:pt>
                <c:pt idx="17">
                  <c:v>3.3024960058166357</c:v>
                </c:pt>
                <c:pt idx="18">
                  <c:v>2.1236643695252724</c:v>
                </c:pt>
                <c:pt idx="19">
                  <c:v>1.2277984205875327</c:v>
                </c:pt>
                <c:pt idx="20">
                  <c:v>1.9318720941266179</c:v>
                </c:pt>
                <c:pt idx="21">
                  <c:v>3.0226604721721628</c:v>
                </c:pt>
                <c:pt idx="22">
                  <c:v>3.5887524632408372</c:v>
                </c:pt>
                <c:pt idx="23">
                  <c:v>3.9509343808723543</c:v>
                </c:pt>
                <c:pt idx="24">
                  <c:v>4.9949655114005509</c:v>
                </c:pt>
                <c:pt idx="25">
                  <c:v>6.264847557254086</c:v>
                </c:pt>
                <c:pt idx="26">
                  <c:v>6.395810930852349</c:v>
                </c:pt>
                <c:pt idx="27">
                  <c:v>5.6731788017919484</c:v>
                </c:pt>
                <c:pt idx="28">
                  <c:v>4.7740993094011515</c:v>
                </c:pt>
                <c:pt idx="29">
                  <c:v>3.7881367631493958</c:v>
                </c:pt>
                <c:pt idx="30">
                  <c:v>4.0212609970674293</c:v>
                </c:pt>
                <c:pt idx="31">
                  <c:v>4.8237680206107143</c:v>
                </c:pt>
                <c:pt idx="32">
                  <c:v>6.4257321031326455</c:v>
                </c:pt>
                <c:pt idx="33">
                  <c:v>6.3728825861709311</c:v>
                </c:pt>
                <c:pt idx="34">
                  <c:v>5.986748271317424</c:v>
                </c:pt>
                <c:pt idx="35">
                  <c:v>5.1468872817328588</c:v>
                </c:pt>
                <c:pt idx="36">
                  <c:v>4.5546694292374355</c:v>
                </c:pt>
                <c:pt idx="37">
                  <c:v>4.3402468960119336</c:v>
                </c:pt>
                <c:pt idx="38">
                  <c:v>5.0212615166548744</c:v>
                </c:pt>
                <c:pt idx="39">
                  <c:v>4.5422435716304221</c:v>
                </c:pt>
                <c:pt idx="40">
                  <c:v>5.2861265573309311</c:v>
                </c:pt>
                <c:pt idx="41">
                  <c:v>4.8610199742776103</c:v>
                </c:pt>
                <c:pt idx="42">
                  <c:v>5.4237169748720362</c:v>
                </c:pt>
                <c:pt idx="43">
                  <c:v>4.3731221452265459</c:v>
                </c:pt>
                <c:pt idx="44">
                  <c:v>4.0869249520252424</c:v>
                </c:pt>
                <c:pt idx="45">
                  <c:v>4.7343802492957821</c:v>
                </c:pt>
                <c:pt idx="46">
                  <c:v>5.0370650334572815</c:v>
                </c:pt>
                <c:pt idx="47">
                  <c:v>4.8293801553890034</c:v>
                </c:pt>
                <c:pt idx="48">
                  <c:v>4.0217604140948993</c:v>
                </c:pt>
                <c:pt idx="49">
                  <c:v>3.735907637233538</c:v>
                </c:pt>
                <c:pt idx="50">
                  <c:v>3.0774693732615219</c:v>
                </c:pt>
                <c:pt idx="51">
                  <c:v>2.3263262588290559</c:v>
                </c:pt>
                <c:pt idx="52">
                  <c:v>1.563235392994045</c:v>
                </c:pt>
                <c:pt idx="53">
                  <c:v>2.1914774014380214</c:v>
                </c:pt>
                <c:pt idx="54">
                  <c:v>2.2894110548721187</c:v>
                </c:pt>
                <c:pt idx="55">
                  <c:v>2.2536814874968059</c:v>
                </c:pt>
                <c:pt idx="56">
                  <c:v>1.545368067956133</c:v>
                </c:pt>
                <c:pt idx="57">
                  <c:v>2.9929592134316749</c:v>
                </c:pt>
                <c:pt idx="58">
                  <c:v>3.6696025707198032</c:v>
                </c:pt>
                <c:pt idx="59">
                  <c:v>4.402144549270588</c:v>
                </c:pt>
                <c:pt idx="60">
                  <c:v>3.3941759777691232</c:v>
                </c:pt>
                <c:pt idx="61">
                  <c:v>2.7684286939879712</c:v>
                </c:pt>
                <c:pt idx="62">
                  <c:v>2.0817403744172225</c:v>
                </c:pt>
                <c:pt idx="63">
                  <c:v>2.5553760486801025</c:v>
                </c:pt>
                <c:pt idx="64">
                  <c:v>2.775615870493084</c:v>
                </c:pt>
                <c:pt idx="65">
                  <c:v>3.1407959954850639</c:v>
                </c:pt>
              </c:numCache>
            </c:numRef>
          </c:val>
          <c:smooth val="0"/>
          <c:extLst>
            <c:ext xmlns:c16="http://schemas.microsoft.com/office/drawing/2014/chart" uri="{C3380CC4-5D6E-409C-BE32-E72D297353CC}">
              <c16:uniqueId val="{00000001-5546-42E7-A2FF-D9728090749C}"/>
            </c:ext>
          </c:extLst>
        </c:ser>
        <c:dLbls>
          <c:showLegendKey val="0"/>
          <c:showVal val="0"/>
          <c:showCatName val="0"/>
          <c:showSerName val="0"/>
          <c:showPercent val="0"/>
          <c:showBubbleSize val="0"/>
        </c:dLbls>
        <c:marker val="1"/>
        <c:smooth val="0"/>
        <c:axId val="-95814784"/>
        <c:axId val="-95814240"/>
      </c:lineChart>
      <c:lineChart>
        <c:grouping val="standard"/>
        <c:varyColors val="0"/>
        <c:ser>
          <c:idx val="2"/>
          <c:order val="2"/>
          <c:tx>
            <c:strRef>
              <c:f>'Figure 3.A.2'!$G$1</c:f>
              <c:strCache>
                <c:ptCount val="1"/>
                <c:pt idx="0">
                  <c:v>Core CPI Inflation</c:v>
                </c:pt>
              </c:strCache>
            </c:strRef>
          </c:tx>
          <c:spPr>
            <a:ln w="19050" cap="rnd">
              <a:solidFill>
                <a:schemeClr val="accent3"/>
              </a:solidFill>
              <a:round/>
            </a:ln>
            <a:effectLst/>
          </c:spPr>
          <c:marker>
            <c:symbol val="none"/>
          </c:marker>
          <c:cat>
            <c:numRef>
              <c:f>'Figure 3.A.2'!$B$5:$B$71</c:f>
              <c:numCache>
                <c:formatCode>0</c:formatCode>
                <c:ptCount val="67"/>
                <c:pt idx="2">
                  <c:v>2019</c:v>
                </c:pt>
                <c:pt idx="14">
                  <c:v>2020</c:v>
                </c:pt>
                <c:pt idx="26">
                  <c:v>2021</c:v>
                </c:pt>
                <c:pt idx="38">
                  <c:v>2022</c:v>
                </c:pt>
                <c:pt idx="50">
                  <c:v>2023</c:v>
                </c:pt>
                <c:pt idx="57">
                  <c:v>2024</c:v>
                </c:pt>
              </c:numCache>
            </c:numRef>
          </c:cat>
          <c:val>
            <c:numRef>
              <c:f>'Figure 3.A.2'!$G$5:$G$71</c:f>
              <c:numCache>
                <c:formatCode>0.0</c:formatCode>
                <c:ptCount val="67"/>
                <c:pt idx="0">
                  <c:v>1.8882829816770368</c:v>
                </c:pt>
                <c:pt idx="1">
                  <c:v>1.5789513986201769</c:v>
                </c:pt>
                <c:pt idx="2">
                  <c:v>1.7922750194022683</c:v>
                </c:pt>
                <c:pt idx="3">
                  <c:v>1.9588010549738328</c:v>
                </c:pt>
                <c:pt idx="4">
                  <c:v>2.5322538203091653</c:v>
                </c:pt>
                <c:pt idx="5">
                  <c:v>2.5104761759768621</c:v>
                </c:pt>
                <c:pt idx="6">
                  <c:v>2.5676086295959522</c:v>
                </c:pt>
                <c:pt idx="7">
                  <c:v>2.5329983287668369</c:v>
                </c:pt>
                <c:pt idx="8">
                  <c:v>2.4690984462229721</c:v>
                </c:pt>
                <c:pt idx="9">
                  <c:v>2.6085971996828903</c:v>
                </c:pt>
                <c:pt idx="10">
                  <c:v>2.7927154412761865</c:v>
                </c:pt>
                <c:pt idx="11">
                  <c:v>1.5758213668145231</c:v>
                </c:pt>
                <c:pt idx="12">
                  <c:v>-1.352841041177669</c:v>
                </c:pt>
                <c:pt idx="13">
                  <c:v>-2.9034936163528755</c:v>
                </c:pt>
                <c:pt idx="14">
                  <c:v>-1.8407297017988071</c:v>
                </c:pt>
                <c:pt idx="15">
                  <c:v>2.3732486568646323</c:v>
                </c:pt>
                <c:pt idx="16">
                  <c:v>4.4134543303912892</c:v>
                </c:pt>
                <c:pt idx="17">
                  <c:v>4.605795236966685</c:v>
                </c:pt>
                <c:pt idx="18">
                  <c:v>2.8529432665228001</c:v>
                </c:pt>
                <c:pt idx="19">
                  <c:v>2.3503111144230502</c:v>
                </c:pt>
                <c:pt idx="20">
                  <c:v>2.1420602454443838</c:v>
                </c:pt>
                <c:pt idx="21">
                  <c:v>1.6963755199050183</c:v>
                </c:pt>
                <c:pt idx="22">
                  <c:v>1.2534865372434751</c:v>
                </c:pt>
                <c:pt idx="23">
                  <c:v>1.6586520677665817</c:v>
                </c:pt>
                <c:pt idx="24">
                  <c:v>4.7969469939575333</c:v>
                </c:pt>
                <c:pt idx="25">
                  <c:v>6.9139960046231863</c:v>
                </c:pt>
                <c:pt idx="26">
                  <c:v>9.0237640029322392</c:v>
                </c:pt>
                <c:pt idx="27">
                  <c:v>7.230738311439211</c:v>
                </c:pt>
                <c:pt idx="28">
                  <c:v>5.0803284282052914</c:v>
                </c:pt>
                <c:pt idx="29">
                  <c:v>3.0621251148296551</c:v>
                </c:pt>
                <c:pt idx="30">
                  <c:v>4.3228575940734117</c:v>
                </c:pt>
                <c:pt idx="31">
                  <c:v>6.30840200291766</c:v>
                </c:pt>
                <c:pt idx="32">
                  <c:v>7.8810196274713462</c:v>
                </c:pt>
                <c:pt idx="33">
                  <c:v>7.3687163335380319</c:v>
                </c:pt>
                <c:pt idx="34">
                  <c:v>6.9077217856475386</c:v>
                </c:pt>
                <c:pt idx="35">
                  <c:v>5.357249290900711</c:v>
                </c:pt>
                <c:pt idx="36">
                  <c:v>5.1657711872975369</c:v>
                </c:pt>
                <c:pt idx="37">
                  <c:v>5.2517109685834384</c:v>
                </c:pt>
                <c:pt idx="38">
                  <c:v>6.8239453918301933</c:v>
                </c:pt>
                <c:pt idx="39">
                  <c:v>6.2509681083593591</c:v>
                </c:pt>
                <c:pt idx="40">
                  <c:v>6.1587553753868747</c:v>
                </c:pt>
                <c:pt idx="41">
                  <c:v>5.867225450042838</c:v>
                </c:pt>
                <c:pt idx="42">
                  <c:v>5.8239989154564</c:v>
                </c:pt>
                <c:pt idx="43">
                  <c:v>5.0214284028336351</c:v>
                </c:pt>
                <c:pt idx="44">
                  <c:v>4.2094111651982189</c:v>
                </c:pt>
                <c:pt idx="45">
                  <c:v>4.487040297176236</c:v>
                </c:pt>
                <c:pt idx="46">
                  <c:v>5.1043650846510218</c:v>
                </c:pt>
                <c:pt idx="47">
                  <c:v>4.8954459347827424</c:v>
                </c:pt>
                <c:pt idx="48">
                  <c:v>5.0609661424007868</c:v>
                </c:pt>
                <c:pt idx="49">
                  <c:v>4.6323210269495121</c:v>
                </c:pt>
                <c:pt idx="50">
                  <c:v>4.1073441883636406</c:v>
                </c:pt>
                <c:pt idx="51">
                  <c:v>3.1395678853261302</c:v>
                </c:pt>
                <c:pt idx="52">
                  <c:v>2.6133933156939975</c:v>
                </c:pt>
                <c:pt idx="53">
                  <c:v>3.1131080796120045</c:v>
                </c:pt>
                <c:pt idx="54">
                  <c:v>3.1656120021362426</c:v>
                </c:pt>
                <c:pt idx="55">
                  <c:v>3.4786989433434883</c:v>
                </c:pt>
                <c:pt idx="56">
                  <c:v>3.3028160852937845</c:v>
                </c:pt>
                <c:pt idx="57">
                  <c:v>3.9153473136581169</c:v>
                </c:pt>
                <c:pt idx="58">
                  <c:v>4.1184700447255977</c:v>
                </c:pt>
                <c:pt idx="59">
                  <c:v>4.4558106567818641</c:v>
                </c:pt>
                <c:pt idx="60">
                  <c:v>4.0504010329540847</c:v>
                </c:pt>
                <c:pt idx="61">
                  <c:v>3.2639868172959723</c:v>
                </c:pt>
                <c:pt idx="62">
                  <c:v>2.0814782537307792</c:v>
                </c:pt>
                <c:pt idx="63">
                  <c:v>1.5741982608257103</c:v>
                </c:pt>
                <c:pt idx="64">
                  <c:v>2.046897592254993</c:v>
                </c:pt>
                <c:pt idx="65">
                  <c:v>3.0369472209482637</c:v>
                </c:pt>
                <c:pt idx="66">
                  <c:v>3.5098722998570224</c:v>
                </c:pt>
              </c:numCache>
            </c:numRef>
          </c:val>
          <c:smooth val="0"/>
          <c:extLst>
            <c:ext xmlns:c16="http://schemas.microsoft.com/office/drawing/2014/chart" uri="{C3380CC4-5D6E-409C-BE32-E72D297353CC}">
              <c16:uniqueId val="{00000002-5546-42E7-A2FF-D9728090749C}"/>
            </c:ext>
          </c:extLst>
        </c:ser>
        <c:ser>
          <c:idx val="3"/>
          <c:order val="3"/>
          <c:tx>
            <c:strRef>
              <c:f>'Figure 3.A.2'!$I$1</c:f>
              <c:strCache>
                <c:ptCount val="1"/>
                <c:pt idx="0">
                  <c:v>Target</c:v>
                </c:pt>
              </c:strCache>
            </c:strRef>
          </c:tx>
          <c:spPr>
            <a:ln w="19050" cap="rnd">
              <a:solidFill>
                <a:schemeClr val="bg2">
                  <a:lumMod val="75000"/>
                </a:schemeClr>
              </a:solidFill>
              <a:prstDash val="sysDash"/>
              <a:round/>
            </a:ln>
            <a:effectLst/>
          </c:spPr>
          <c:marker>
            <c:symbol val="none"/>
          </c:marker>
          <c:cat>
            <c:numRef>
              <c:f>'Figure 3.A.2'!$B$5:$B$71</c:f>
              <c:numCache>
                <c:formatCode>0</c:formatCode>
                <c:ptCount val="67"/>
                <c:pt idx="2">
                  <c:v>2019</c:v>
                </c:pt>
                <c:pt idx="14">
                  <c:v>2020</c:v>
                </c:pt>
                <c:pt idx="26">
                  <c:v>2021</c:v>
                </c:pt>
                <c:pt idx="38">
                  <c:v>2022</c:v>
                </c:pt>
                <c:pt idx="50">
                  <c:v>2023</c:v>
                </c:pt>
                <c:pt idx="57">
                  <c:v>2024</c:v>
                </c:pt>
              </c:numCache>
            </c:numRef>
          </c:cat>
          <c:val>
            <c:numRef>
              <c:f>'Figure 3.A.2'!$I$5:$I$71</c:f>
              <c:numCache>
                <c:formatCode>0.0</c:formatCode>
                <c:ptCount val="67"/>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formatCode="General">
                  <c:v>2</c:v>
                </c:pt>
                <c:pt idx="64" formatCode="General">
                  <c:v>2</c:v>
                </c:pt>
                <c:pt idx="65" formatCode="General">
                  <c:v>2</c:v>
                </c:pt>
                <c:pt idx="66" formatCode="General">
                  <c:v>2</c:v>
                </c:pt>
              </c:numCache>
            </c:numRef>
          </c:val>
          <c:smooth val="0"/>
          <c:extLst>
            <c:ext xmlns:c16="http://schemas.microsoft.com/office/drawing/2014/chart" uri="{C3380CC4-5D6E-409C-BE32-E72D297353CC}">
              <c16:uniqueId val="{00000003-5546-42E7-A2FF-D9728090749C}"/>
            </c:ext>
          </c:extLst>
        </c:ser>
        <c:ser>
          <c:idx val="4"/>
          <c:order val="4"/>
          <c:tx>
            <c:strRef>
              <c:f>'Figure 3.A.2'!$H$1</c:f>
              <c:strCache>
                <c:ptCount val="1"/>
                <c:pt idx="0">
                  <c:v>Wage Growth</c:v>
                </c:pt>
              </c:strCache>
            </c:strRef>
          </c:tx>
          <c:spPr>
            <a:ln w="19050" cap="rnd">
              <a:solidFill>
                <a:srgbClr val="00163B"/>
              </a:solidFill>
              <a:round/>
            </a:ln>
            <a:effectLst/>
          </c:spPr>
          <c:marker>
            <c:symbol val="none"/>
          </c:marker>
          <c:cat>
            <c:numRef>
              <c:f>'Figure 3.A.2'!$B$5:$B$71</c:f>
              <c:numCache>
                <c:formatCode>0</c:formatCode>
                <c:ptCount val="67"/>
                <c:pt idx="2">
                  <c:v>2019</c:v>
                </c:pt>
                <c:pt idx="14">
                  <c:v>2020</c:v>
                </c:pt>
                <c:pt idx="26">
                  <c:v>2021</c:v>
                </c:pt>
                <c:pt idx="38">
                  <c:v>2022</c:v>
                </c:pt>
                <c:pt idx="50">
                  <c:v>2023</c:v>
                </c:pt>
                <c:pt idx="57">
                  <c:v>2024</c:v>
                </c:pt>
              </c:numCache>
            </c:numRef>
          </c:cat>
          <c:val>
            <c:numRef>
              <c:f>'Figure 3.A.2'!$H$5:$H$71</c:f>
              <c:numCache>
                <c:formatCode>0.0</c:formatCode>
                <c:ptCount val="67"/>
                <c:pt idx="0">
                  <c:v>3.6</c:v>
                </c:pt>
                <c:pt idx="1">
                  <c:v>3.7</c:v>
                </c:pt>
                <c:pt idx="2">
                  <c:v>3.9</c:v>
                </c:pt>
                <c:pt idx="3">
                  <c:v>3.9</c:v>
                </c:pt>
                <c:pt idx="4">
                  <c:v>3.7</c:v>
                </c:pt>
                <c:pt idx="5">
                  <c:v>3.6</c:v>
                </c:pt>
                <c:pt idx="6">
                  <c:v>3.5</c:v>
                </c:pt>
                <c:pt idx="7">
                  <c:v>3.7</c:v>
                </c:pt>
                <c:pt idx="8">
                  <c:v>3.7</c:v>
                </c:pt>
                <c:pt idx="9">
                  <c:v>3.8</c:v>
                </c:pt>
                <c:pt idx="10">
                  <c:v>3.7</c:v>
                </c:pt>
                <c:pt idx="11">
                  <c:v>3.5</c:v>
                </c:pt>
                <c:pt idx="12">
                  <c:v>3.3</c:v>
                </c:pt>
                <c:pt idx="13">
                  <c:v>3.5</c:v>
                </c:pt>
                <c:pt idx="14">
                  <c:v>3.8</c:v>
                </c:pt>
                <c:pt idx="15">
                  <c:v>3.9</c:v>
                </c:pt>
                <c:pt idx="16">
                  <c:v>3.5</c:v>
                </c:pt>
                <c:pt idx="17">
                  <c:v>3.5</c:v>
                </c:pt>
                <c:pt idx="18">
                  <c:v>3.5</c:v>
                </c:pt>
                <c:pt idx="19">
                  <c:v>3.7</c:v>
                </c:pt>
                <c:pt idx="20">
                  <c:v>3.4</c:v>
                </c:pt>
                <c:pt idx="21">
                  <c:v>3.4</c:v>
                </c:pt>
                <c:pt idx="22">
                  <c:v>3.4</c:v>
                </c:pt>
                <c:pt idx="23">
                  <c:v>3.4</c:v>
                </c:pt>
                <c:pt idx="24">
                  <c:v>3.2</c:v>
                </c:pt>
                <c:pt idx="25">
                  <c:v>3</c:v>
                </c:pt>
                <c:pt idx="26">
                  <c:v>3.2</c:v>
                </c:pt>
                <c:pt idx="27">
                  <c:v>3.7</c:v>
                </c:pt>
                <c:pt idx="28">
                  <c:v>3.9</c:v>
                </c:pt>
                <c:pt idx="29">
                  <c:v>4.2</c:v>
                </c:pt>
                <c:pt idx="30">
                  <c:v>4.0999999999999996</c:v>
                </c:pt>
                <c:pt idx="31">
                  <c:v>4.3</c:v>
                </c:pt>
                <c:pt idx="32">
                  <c:v>4.5</c:v>
                </c:pt>
                <c:pt idx="33">
                  <c:v>5.0999999999999996</c:v>
                </c:pt>
                <c:pt idx="34">
                  <c:v>5.8</c:v>
                </c:pt>
                <c:pt idx="35">
                  <c:v>6</c:v>
                </c:pt>
                <c:pt idx="36">
                  <c:v>6</c:v>
                </c:pt>
                <c:pt idx="37">
                  <c:v>6.1</c:v>
                </c:pt>
                <c:pt idx="38">
                  <c:v>6.7</c:v>
                </c:pt>
                <c:pt idx="39">
                  <c:v>6.7</c:v>
                </c:pt>
                <c:pt idx="40">
                  <c:v>6.7</c:v>
                </c:pt>
                <c:pt idx="41">
                  <c:v>6.3</c:v>
                </c:pt>
                <c:pt idx="42">
                  <c:v>6.4</c:v>
                </c:pt>
                <c:pt idx="43">
                  <c:v>6.4</c:v>
                </c:pt>
                <c:pt idx="44">
                  <c:v>6.1</c:v>
                </c:pt>
                <c:pt idx="45">
                  <c:v>6.1</c:v>
                </c:pt>
                <c:pt idx="46">
                  <c:v>6.1</c:v>
                </c:pt>
                <c:pt idx="47">
                  <c:v>6.4</c:v>
                </c:pt>
                <c:pt idx="48">
                  <c:v>6.1</c:v>
                </c:pt>
                <c:pt idx="49">
                  <c:v>6</c:v>
                </c:pt>
                <c:pt idx="50">
                  <c:v>5.6</c:v>
                </c:pt>
                <c:pt idx="51">
                  <c:v>5.7</c:v>
                </c:pt>
                <c:pt idx="52">
                  <c:v>5.3</c:v>
                </c:pt>
                <c:pt idx="53">
                  <c:v>5.2</c:v>
                </c:pt>
                <c:pt idx="54">
                  <c:v>5.2</c:v>
                </c:pt>
                <c:pt idx="55">
                  <c:v>5.2</c:v>
                </c:pt>
                <c:pt idx="56">
                  <c:v>5.2</c:v>
                </c:pt>
                <c:pt idx="57">
                  <c:v>5</c:v>
                </c:pt>
                <c:pt idx="58">
                  <c:v>5</c:v>
                </c:pt>
                <c:pt idx="59">
                  <c:v>4.7</c:v>
                </c:pt>
                <c:pt idx="60">
                  <c:v>5.3</c:v>
                </c:pt>
                <c:pt idx="61">
                  <c:v>5.3</c:v>
                </c:pt>
                <c:pt idx="62">
                  <c:v>5.3</c:v>
                </c:pt>
                <c:pt idx="63" formatCode="General">
                  <c:v>4.7</c:v>
                </c:pt>
                <c:pt idx="64">
                  <c:v>4.5999999999999996</c:v>
                </c:pt>
                <c:pt idx="65">
                  <c:v>4.7</c:v>
                </c:pt>
                <c:pt idx="66">
                  <c:v>4.5999999999999996</c:v>
                </c:pt>
              </c:numCache>
            </c:numRef>
          </c:val>
          <c:smooth val="0"/>
          <c:extLst>
            <c:ext xmlns:c16="http://schemas.microsoft.com/office/drawing/2014/chart" uri="{C3380CC4-5D6E-409C-BE32-E72D297353CC}">
              <c16:uniqueId val="{00000000-C302-4DD6-88BD-BE61D2D0B35C}"/>
            </c:ext>
          </c:extLst>
        </c:ser>
        <c:dLbls>
          <c:showLegendKey val="0"/>
          <c:showVal val="0"/>
          <c:showCatName val="0"/>
          <c:showSerName val="0"/>
          <c:showPercent val="0"/>
          <c:showBubbleSize val="0"/>
        </c:dLbls>
        <c:marker val="1"/>
        <c:smooth val="0"/>
        <c:axId val="-95810432"/>
        <c:axId val="-95812064"/>
      </c:lineChart>
      <c:dateAx>
        <c:axId val="-95814784"/>
        <c:scaling>
          <c:orientation val="minMax"/>
        </c:scaling>
        <c:delete val="0"/>
        <c:axPos val="b"/>
        <c:numFmt formatCode="mm\-yy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14240"/>
        <c:crosses val="autoZero"/>
        <c:auto val="1"/>
        <c:lblOffset val="100"/>
        <c:baseTimeUnit val="months"/>
      </c:dateAx>
      <c:valAx>
        <c:axId val="-9581424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14784"/>
        <c:crosses val="autoZero"/>
        <c:crossBetween val="between"/>
      </c:valAx>
      <c:valAx>
        <c:axId val="-95812064"/>
        <c:scaling>
          <c:orientation val="minMax"/>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5810432"/>
        <c:crosses val="max"/>
        <c:crossBetween val="between"/>
      </c:valAx>
      <c:catAx>
        <c:axId val="-95810432"/>
        <c:scaling>
          <c:orientation val="minMax"/>
        </c:scaling>
        <c:delete val="1"/>
        <c:axPos val="b"/>
        <c:numFmt formatCode="0" sourceLinked="1"/>
        <c:majorTickMark val="out"/>
        <c:minorTickMark val="none"/>
        <c:tickLblPos val="nextTo"/>
        <c:crossAx val="-9581206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delete val="1"/>
      </c:legendEntry>
      <c:legendEntry>
        <c:idx val="4"/>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7.0152230971128604E-2"/>
          <c:y val="1.4484340909668448E-2"/>
          <c:w val="0.85413998250218737"/>
          <c:h val="9.751109949430594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036745406824148E-2"/>
          <c:y val="2.9455081001472753E-2"/>
          <c:w val="0.9334790832710157"/>
          <c:h val="0.83423592669473012"/>
        </c:manualLayout>
      </c:layout>
      <c:lineChart>
        <c:grouping val="standard"/>
        <c:varyColors val="0"/>
        <c:ser>
          <c:idx val="0"/>
          <c:order val="0"/>
          <c:tx>
            <c:strRef>
              <c:f>'Figure 3.A.3'!$B$1</c:f>
              <c:strCache>
                <c:ptCount val="1"/>
                <c:pt idx="0">
                  <c:v>5-Dec</c:v>
                </c:pt>
              </c:strCache>
            </c:strRef>
          </c:tx>
          <c:spPr>
            <a:ln w="28575" cap="rnd">
              <a:solidFill>
                <a:schemeClr val="accent1"/>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3.A.3'!$B$2:$B$12</c:f>
              <c:numCache>
                <c:formatCode>General</c:formatCode>
                <c:ptCount val="11"/>
                <c:pt idx="0">
                  <c:v>440.29</c:v>
                </c:pt>
                <c:pt idx="1">
                  <c:v>415.42</c:v>
                </c:pt>
                <c:pt idx="2">
                  <c:v>395.94</c:v>
                </c:pt>
                <c:pt idx="3">
                  <c:v>384.47</c:v>
                </c:pt>
                <c:pt idx="4">
                  <c:v>376.42</c:v>
                </c:pt>
                <c:pt idx="5">
                  <c:v>370.48</c:v>
                </c:pt>
                <c:pt idx="6">
                  <c:v>366.52</c:v>
                </c:pt>
                <c:pt idx="7">
                  <c:v>364.31</c:v>
                </c:pt>
                <c:pt idx="8">
                  <c:v>363.99</c:v>
                </c:pt>
                <c:pt idx="9">
                  <c:v>362.48</c:v>
                </c:pt>
                <c:pt idx="10">
                  <c:v>361.54</c:v>
                </c:pt>
              </c:numCache>
            </c:numRef>
          </c:val>
          <c:smooth val="0"/>
          <c:extLst>
            <c:ext xmlns:c16="http://schemas.microsoft.com/office/drawing/2014/chart" uri="{C3380CC4-5D6E-409C-BE32-E72D297353CC}">
              <c16:uniqueId val="{00000000-4DC1-4A4B-B139-27C31840801A}"/>
            </c:ext>
          </c:extLst>
        </c:ser>
        <c:ser>
          <c:idx val="2"/>
          <c:order val="2"/>
          <c:tx>
            <c:strRef>
              <c:f>'Figure 3.A.3'!$D$1</c:f>
              <c:strCache>
                <c:ptCount val="1"/>
                <c:pt idx="0">
                  <c:v>25-Sep</c:v>
                </c:pt>
              </c:strCache>
            </c:strRef>
          </c:tx>
          <c:spPr>
            <a:ln w="28575" cap="rnd">
              <a:solidFill>
                <a:schemeClr val="accent3"/>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3.A.3'!$D$2:$D$12</c:f>
              <c:numCache>
                <c:formatCode>General</c:formatCode>
                <c:ptCount val="11"/>
                <c:pt idx="0">
                  <c:v>393.98</c:v>
                </c:pt>
                <c:pt idx="1">
                  <c:v>336.98</c:v>
                </c:pt>
                <c:pt idx="2">
                  <c:v>306.06</c:v>
                </c:pt>
                <c:pt idx="3">
                  <c:v>293.5</c:v>
                </c:pt>
                <c:pt idx="4">
                  <c:v>290.13</c:v>
                </c:pt>
                <c:pt idx="5">
                  <c:v>290.22000000000003</c:v>
                </c:pt>
                <c:pt idx="6">
                  <c:v>292.13</c:v>
                </c:pt>
                <c:pt idx="7">
                  <c:v>296.39</c:v>
                </c:pt>
                <c:pt idx="8">
                  <c:v>300.44</c:v>
                </c:pt>
                <c:pt idx="9">
                  <c:v>304.02</c:v>
                </c:pt>
                <c:pt idx="10">
                  <c:v>307.52</c:v>
                </c:pt>
              </c:numCache>
            </c:numRef>
          </c:val>
          <c:smooth val="0"/>
          <c:extLst>
            <c:ext xmlns:c16="http://schemas.microsoft.com/office/drawing/2014/chart" uri="{C3380CC4-5D6E-409C-BE32-E72D297353CC}">
              <c16:uniqueId val="{00000002-4DC1-4A4B-B139-27C31840801A}"/>
            </c:ext>
          </c:extLst>
        </c:ser>
        <c:ser>
          <c:idx val="4"/>
          <c:order val="4"/>
          <c:tx>
            <c:strRef>
              <c:f>'Figure 3.A.3'!$E$1</c:f>
              <c:strCache>
                <c:ptCount val="1"/>
                <c:pt idx="0">
                  <c:v>Fed dot plot</c:v>
                </c:pt>
              </c:strCache>
            </c:strRef>
          </c:tx>
          <c:spPr>
            <a:ln w="25400" cap="rnd">
              <a:noFill/>
              <a:round/>
            </a:ln>
            <a:effectLst/>
          </c:spPr>
          <c:marker>
            <c:symbol val="circle"/>
            <c:size val="5"/>
            <c:spPr>
              <a:solidFill>
                <a:schemeClr val="accent5"/>
              </a:solidFill>
              <a:ln w="9525">
                <a:solidFill>
                  <a:schemeClr val="accent5"/>
                </a:solidFill>
              </a:ln>
              <a:effectLst/>
            </c:spPr>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3.A.3'!$E$2:$E$12</c:f>
              <c:numCache>
                <c:formatCode>General</c:formatCode>
                <c:ptCount val="11"/>
                <c:pt idx="0">
                  <c:v>440</c:v>
                </c:pt>
                <c:pt idx="4">
                  <c:v>340</c:v>
                </c:pt>
                <c:pt idx="8">
                  <c:v>290</c:v>
                </c:pt>
              </c:numCache>
            </c:numRef>
          </c:val>
          <c:smooth val="0"/>
          <c:extLst>
            <c:ext xmlns:c16="http://schemas.microsoft.com/office/drawing/2014/chart" uri="{C3380CC4-5D6E-409C-BE32-E72D297353CC}">
              <c16:uniqueId val="{00000000-029D-48A7-843C-D04A947E769B}"/>
            </c:ext>
          </c:extLst>
        </c:ser>
        <c:dLbls>
          <c:showLegendKey val="0"/>
          <c:showVal val="0"/>
          <c:showCatName val="0"/>
          <c:showSerName val="0"/>
          <c:showPercent val="0"/>
          <c:showBubbleSize val="0"/>
        </c:dLbls>
        <c:marker val="1"/>
        <c:smooth val="0"/>
        <c:axId val="-271768192"/>
        <c:axId val="-91140688"/>
        <c:extLst>
          <c:ext xmlns:c15="http://schemas.microsoft.com/office/drawing/2012/chart" uri="{02D57815-91ED-43cb-92C2-25804820EDAC}">
            <c15:filteredLineSeries>
              <c15:ser>
                <c:idx val="3"/>
                <c:order val="3"/>
                <c:tx>
                  <c:strRef>
                    <c:extLst>
                      <c:ext uri="{02D57815-91ED-43cb-92C2-25804820EDAC}">
                        <c15:formulaRef>
                          <c15:sqref>'Figure 3.A.3'!#REF!</c15:sqref>
                        </c15:formulaRef>
                      </c:ext>
                    </c:extLst>
                    <c:strCache>
                      <c:ptCount val="1"/>
                      <c:pt idx="0">
                        <c:v>#REF!</c:v>
                      </c:pt>
                    </c:strCache>
                  </c:strRef>
                </c:tx>
                <c:spPr>
                  <a:ln w="28575" cap="rnd">
                    <a:solidFill>
                      <a:schemeClr val="accent4"/>
                    </a:solidFill>
                    <a:round/>
                  </a:ln>
                  <a:effectLst/>
                </c:spPr>
                <c:marker>
                  <c:symbol val="none"/>
                </c:marker>
                <c:cat>
                  <c:numRef>
                    <c:extLst>
                      <c:ext uri="{02D57815-91ED-43cb-92C2-25804820EDAC}">
                        <c15:formulaRef>
                          <c15:sqref>'Figure 3.A.3'!$A$2:$A$12</c15:sqref>
                        </c15:formulaRef>
                      </c:ext>
                    </c:extLst>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extLst>
                      <c:ext uri="{02D57815-91ED-43cb-92C2-25804820EDAC}">
                        <c15:formulaRef>
                          <c15:sqref>'Figure 3.A.3'!#REF!</c15:sqref>
                        </c15:formulaRef>
                      </c:ext>
                    </c:extLst>
                    <c:numCache>
                      <c:formatCode>General</c:formatCode>
                      <c:ptCount val="1"/>
                      <c:pt idx="0">
                        <c:v>1</c:v>
                      </c:pt>
                    </c:numCache>
                  </c:numRef>
                </c:val>
                <c:smooth val="0"/>
                <c:extLst>
                  <c:ext xmlns:c16="http://schemas.microsoft.com/office/drawing/2014/chart" uri="{C3380CC4-5D6E-409C-BE32-E72D297353CC}">
                    <c16:uniqueId val="{00000003-4DC1-4A4B-B139-27C31840801A}"/>
                  </c:ext>
                </c:extLst>
              </c15:ser>
            </c15:filteredLineSeries>
          </c:ext>
        </c:extLst>
      </c:lineChart>
      <c:lineChart>
        <c:grouping val="standard"/>
        <c:varyColors val="0"/>
        <c:ser>
          <c:idx val="1"/>
          <c:order val="1"/>
          <c:tx>
            <c:strRef>
              <c:f>'Figure 3.A.3'!$C$1</c:f>
              <c:strCache>
                <c:ptCount val="1"/>
                <c:pt idx="0">
                  <c:v>18-Oct</c:v>
                </c:pt>
              </c:strCache>
            </c:strRef>
          </c:tx>
          <c:spPr>
            <a:ln w="28575" cap="rnd">
              <a:solidFill>
                <a:schemeClr val="accent2"/>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3.A.3'!$C$2:$C$12</c:f>
              <c:numCache>
                <c:formatCode>General</c:formatCode>
                <c:ptCount val="11"/>
                <c:pt idx="0">
                  <c:v>436.51</c:v>
                </c:pt>
                <c:pt idx="1">
                  <c:v>394.96</c:v>
                </c:pt>
                <c:pt idx="2">
                  <c:v>364.51</c:v>
                </c:pt>
                <c:pt idx="3">
                  <c:v>346.97</c:v>
                </c:pt>
                <c:pt idx="4">
                  <c:v>337.43</c:v>
                </c:pt>
                <c:pt idx="5">
                  <c:v>332.95</c:v>
                </c:pt>
                <c:pt idx="6">
                  <c:v>331.48</c:v>
                </c:pt>
                <c:pt idx="7">
                  <c:v>332.4</c:v>
                </c:pt>
                <c:pt idx="8">
                  <c:v>334.54</c:v>
                </c:pt>
                <c:pt idx="9">
                  <c:v>336</c:v>
                </c:pt>
                <c:pt idx="10">
                  <c:v>337.61</c:v>
                </c:pt>
              </c:numCache>
            </c:numRef>
          </c:val>
          <c:smooth val="0"/>
          <c:extLst>
            <c:ext xmlns:c16="http://schemas.microsoft.com/office/drawing/2014/chart" uri="{C3380CC4-5D6E-409C-BE32-E72D297353CC}">
              <c16:uniqueId val="{00000001-4DC1-4A4B-B139-27C31840801A}"/>
            </c:ext>
          </c:extLst>
        </c:ser>
        <c:dLbls>
          <c:showLegendKey val="0"/>
          <c:showVal val="0"/>
          <c:showCatName val="0"/>
          <c:showSerName val="0"/>
          <c:showPercent val="0"/>
          <c:showBubbleSize val="0"/>
        </c:dLbls>
        <c:marker val="1"/>
        <c:smooth val="0"/>
        <c:axId val="-1382671904"/>
        <c:axId val="-1382674080"/>
      </c:lineChart>
      <c:dateAx>
        <c:axId val="-27176819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0688"/>
        <c:crosses val="autoZero"/>
        <c:auto val="1"/>
        <c:lblOffset val="100"/>
        <c:baseTimeUnit val="months"/>
        <c:majorUnit val="3"/>
        <c:majorTimeUnit val="months"/>
      </c:dateAx>
      <c:valAx>
        <c:axId val="-91140688"/>
        <c:scaling>
          <c:orientation val="minMax"/>
          <c:max val="550"/>
          <c:min val="25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71768192"/>
        <c:crosses val="autoZero"/>
        <c:crossBetween val="between"/>
        <c:majorUnit val="50"/>
      </c:valAx>
      <c:valAx>
        <c:axId val="-1382674080"/>
        <c:scaling>
          <c:orientation val="minMax"/>
          <c:max val="550"/>
          <c:min val="25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82671904"/>
        <c:crosses val="max"/>
        <c:crossBetween val="between"/>
      </c:valAx>
      <c:dateAx>
        <c:axId val="-1382671904"/>
        <c:scaling>
          <c:orientation val="minMax"/>
        </c:scaling>
        <c:delete val="1"/>
        <c:axPos val="b"/>
        <c:numFmt formatCode="m/d/yyyy" sourceLinked="1"/>
        <c:majorTickMark val="out"/>
        <c:minorTickMark val="none"/>
        <c:tickLblPos val="nextTo"/>
        <c:crossAx val="-138267408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0.39448305693631869"/>
          <c:y val="4.5384344720931807E-2"/>
          <c:w val="0.56060238635814685"/>
          <c:h val="4.685316397306006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539370078740152E-2"/>
          <c:y val="3.665671101457145E-2"/>
          <c:w val="0.88890507436570432"/>
          <c:h val="0.89744338854194949"/>
        </c:manualLayout>
      </c:layout>
      <c:barChart>
        <c:barDir val="col"/>
        <c:grouping val="stacked"/>
        <c:varyColors val="0"/>
        <c:ser>
          <c:idx val="0"/>
          <c:order val="0"/>
          <c:tx>
            <c:strRef>
              <c:f>'Figure 3.A.4'!$B$1</c:f>
              <c:strCache>
                <c:ptCount val="1"/>
                <c:pt idx="0">
                  <c:v>Demand-driven GDP component </c:v>
                </c:pt>
              </c:strCache>
            </c:strRef>
          </c:tx>
          <c:spPr>
            <a:solidFill>
              <a:schemeClr val="accent1"/>
            </a:solidFill>
            <a:ln>
              <a:noFill/>
            </a:ln>
            <a:effectLst/>
          </c:spPr>
          <c:invertIfNegative val="0"/>
          <c:cat>
            <c:strRef>
              <c:f>'Figure 3.A.4'!$A$2:$A$12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3.A.4'!$B$2:$B$12</c:f>
              <c:numCache>
                <c:formatCode>General</c:formatCode>
                <c:ptCount val="11"/>
                <c:pt idx="0">
                  <c:v>-0.06</c:v>
                </c:pt>
                <c:pt idx="1">
                  <c:v>-0.1</c:v>
                </c:pt>
                <c:pt idx="2">
                  <c:v>-0.2</c:v>
                </c:pt>
                <c:pt idx="3">
                  <c:v>-0.2</c:v>
                </c:pt>
                <c:pt idx="4">
                  <c:v>0.6</c:v>
                </c:pt>
                <c:pt idx="5">
                  <c:v>0.6</c:v>
                </c:pt>
                <c:pt idx="6">
                  <c:v>0.6</c:v>
                </c:pt>
                <c:pt idx="7">
                  <c:v>-0.1</c:v>
                </c:pt>
                <c:pt idx="8">
                  <c:v>-0.2</c:v>
                </c:pt>
                <c:pt idx="9">
                  <c:v>-0.6</c:v>
                </c:pt>
                <c:pt idx="10">
                  <c:v>1.2</c:v>
                </c:pt>
              </c:numCache>
            </c:numRef>
          </c:val>
          <c:extLst>
            <c:ext xmlns:c16="http://schemas.microsoft.com/office/drawing/2014/chart" uri="{C3380CC4-5D6E-409C-BE32-E72D297353CC}">
              <c16:uniqueId val="{00000000-8BEC-4E9A-8B2C-F2FDB025375C}"/>
            </c:ext>
          </c:extLst>
        </c:ser>
        <c:ser>
          <c:idx val="1"/>
          <c:order val="1"/>
          <c:tx>
            <c:strRef>
              <c:f>'Figure 3.A.4'!$C$1</c:f>
              <c:strCache>
                <c:ptCount val="1"/>
                <c:pt idx="0">
                  <c:v>Goods export</c:v>
                </c:pt>
              </c:strCache>
            </c:strRef>
          </c:tx>
          <c:spPr>
            <a:solidFill>
              <a:schemeClr val="accent2"/>
            </a:solidFill>
            <a:ln>
              <a:noFill/>
            </a:ln>
            <a:effectLst/>
          </c:spPr>
          <c:invertIfNegative val="0"/>
          <c:cat>
            <c:strRef>
              <c:f>'Figure 3.A.4'!$A$2:$A$12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3.A.4'!$C$2:$C$12</c:f>
              <c:numCache>
                <c:formatCode>General</c:formatCode>
                <c:ptCount val="11"/>
                <c:pt idx="0">
                  <c:v>0.3</c:v>
                </c:pt>
                <c:pt idx="1">
                  <c:v>0.7</c:v>
                </c:pt>
                <c:pt idx="2">
                  <c:v>0.7</c:v>
                </c:pt>
                <c:pt idx="3">
                  <c:v>0.1</c:v>
                </c:pt>
                <c:pt idx="4">
                  <c:v>-0.4</c:v>
                </c:pt>
                <c:pt idx="5">
                  <c:v>-0.6</c:v>
                </c:pt>
                <c:pt idx="6">
                  <c:v>-0.6</c:v>
                </c:pt>
                <c:pt idx="7">
                  <c:v>0.1</c:v>
                </c:pt>
                <c:pt idx="8">
                  <c:v>0.2</c:v>
                </c:pt>
                <c:pt idx="9">
                  <c:v>0.2</c:v>
                </c:pt>
                <c:pt idx="10">
                  <c:v>-0.3</c:v>
                </c:pt>
              </c:numCache>
            </c:numRef>
          </c:val>
          <c:extLst>
            <c:ext xmlns:c16="http://schemas.microsoft.com/office/drawing/2014/chart" uri="{C3380CC4-5D6E-409C-BE32-E72D297353CC}">
              <c16:uniqueId val="{00000001-8BEC-4E9A-8B2C-F2FDB025375C}"/>
            </c:ext>
          </c:extLst>
        </c:ser>
        <c:ser>
          <c:idx val="2"/>
          <c:order val="2"/>
          <c:tx>
            <c:strRef>
              <c:f>'Figure 3.A.4'!$D$1</c:f>
              <c:strCache>
                <c:ptCount val="1"/>
                <c:pt idx="0">
                  <c:v>Services Export</c:v>
                </c:pt>
              </c:strCache>
            </c:strRef>
          </c:tx>
          <c:spPr>
            <a:solidFill>
              <a:schemeClr val="accent3"/>
            </a:solidFill>
            <a:ln>
              <a:noFill/>
            </a:ln>
            <a:effectLst/>
          </c:spPr>
          <c:invertIfNegative val="0"/>
          <c:cat>
            <c:strRef>
              <c:f>'Figure 3.A.4'!$A$2:$A$12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3.A.4'!$D$2:$D$12</c:f>
              <c:numCache>
                <c:formatCode>General</c:formatCode>
                <c:ptCount val="11"/>
                <c:pt idx="0">
                  <c:v>0.3</c:v>
                </c:pt>
                <c:pt idx="1">
                  <c:v>0.3</c:v>
                </c:pt>
                <c:pt idx="2">
                  <c:v>0.2</c:v>
                </c:pt>
                <c:pt idx="3">
                  <c:v>0</c:v>
                </c:pt>
                <c:pt idx="4">
                  <c:v>0.3</c:v>
                </c:pt>
                <c:pt idx="5">
                  <c:v>0.1</c:v>
                </c:pt>
                <c:pt idx="6">
                  <c:v>0.1</c:v>
                </c:pt>
                <c:pt idx="7">
                  <c:v>0.1</c:v>
                </c:pt>
                <c:pt idx="8">
                  <c:v>0.3</c:v>
                </c:pt>
                <c:pt idx="9">
                  <c:v>0.6</c:v>
                </c:pt>
                <c:pt idx="10">
                  <c:v>-0.5</c:v>
                </c:pt>
              </c:numCache>
            </c:numRef>
          </c:val>
          <c:extLst>
            <c:ext xmlns:c16="http://schemas.microsoft.com/office/drawing/2014/chart" uri="{C3380CC4-5D6E-409C-BE32-E72D297353CC}">
              <c16:uniqueId val="{00000002-8BEC-4E9A-8B2C-F2FDB025375C}"/>
            </c:ext>
          </c:extLst>
        </c:ser>
        <c:dLbls>
          <c:showLegendKey val="0"/>
          <c:showVal val="0"/>
          <c:showCatName val="0"/>
          <c:showSerName val="0"/>
          <c:showPercent val="0"/>
          <c:showBubbleSize val="0"/>
        </c:dLbls>
        <c:gapWidth val="219"/>
        <c:overlap val="100"/>
        <c:axId val="-91143408"/>
        <c:axId val="-91143952"/>
      </c:barChart>
      <c:lineChart>
        <c:grouping val="standard"/>
        <c:varyColors val="0"/>
        <c:ser>
          <c:idx val="3"/>
          <c:order val="3"/>
          <c:tx>
            <c:strRef>
              <c:f>'Figure 3.A.4'!$E$1</c:f>
              <c:strCache>
                <c:ptCount val="1"/>
                <c:pt idx="0">
                  <c:v>GDP growth</c:v>
                </c:pt>
              </c:strCache>
            </c:strRef>
          </c:tx>
          <c:spPr>
            <a:ln w="28575" cap="rnd">
              <a:solidFill>
                <a:schemeClr val="accent4"/>
              </a:solidFill>
              <a:round/>
            </a:ln>
            <a:effectLst/>
          </c:spPr>
          <c:marker>
            <c:symbol val="none"/>
          </c:marker>
          <c:cat>
            <c:strRef>
              <c:f>'Figure 3.A.4'!$A$2:$A$12</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3.A.4'!$E$2:$E$12</c:f>
              <c:numCache>
                <c:formatCode>General</c:formatCode>
                <c:ptCount val="11"/>
                <c:pt idx="0">
                  <c:v>0.5</c:v>
                </c:pt>
                <c:pt idx="1">
                  <c:v>0.9</c:v>
                </c:pt>
                <c:pt idx="2">
                  <c:v>0.6</c:v>
                </c:pt>
                <c:pt idx="3">
                  <c:v>-0.1</c:v>
                </c:pt>
                <c:pt idx="4">
                  <c:v>0.5</c:v>
                </c:pt>
                <c:pt idx="5">
                  <c:v>0.1</c:v>
                </c:pt>
                <c:pt idx="6">
                  <c:v>0</c:v>
                </c:pt>
                <c:pt idx="7">
                  <c:v>0.1</c:v>
                </c:pt>
                <c:pt idx="8">
                  <c:v>0.3</c:v>
                </c:pt>
                <c:pt idx="9">
                  <c:v>0.2</c:v>
                </c:pt>
                <c:pt idx="10">
                  <c:v>0.4</c:v>
                </c:pt>
              </c:numCache>
            </c:numRef>
          </c:val>
          <c:smooth val="0"/>
          <c:extLst>
            <c:ext xmlns:c16="http://schemas.microsoft.com/office/drawing/2014/chart" uri="{C3380CC4-5D6E-409C-BE32-E72D297353CC}">
              <c16:uniqueId val="{00000003-8BEC-4E9A-8B2C-F2FDB025375C}"/>
            </c:ext>
          </c:extLst>
        </c:ser>
        <c:dLbls>
          <c:showLegendKey val="0"/>
          <c:showVal val="0"/>
          <c:showCatName val="0"/>
          <c:showSerName val="0"/>
          <c:showPercent val="0"/>
          <c:showBubbleSize val="0"/>
        </c:dLbls>
        <c:marker val="1"/>
        <c:smooth val="0"/>
        <c:axId val="-91152112"/>
        <c:axId val="-91142320"/>
      </c:lineChart>
      <c:catAx>
        <c:axId val="-9114340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3952"/>
        <c:crosses val="autoZero"/>
        <c:auto val="1"/>
        <c:lblAlgn val="ctr"/>
        <c:lblOffset val="100"/>
        <c:noMultiLvlLbl val="0"/>
      </c:catAx>
      <c:valAx>
        <c:axId val="-9114395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3408"/>
        <c:crosses val="autoZero"/>
        <c:crossBetween val="between"/>
      </c:valAx>
      <c:valAx>
        <c:axId val="-91142320"/>
        <c:scaling>
          <c:orientation val="minMax"/>
          <c:max val="1.5"/>
          <c:min val="-1"/>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52112"/>
        <c:crosses val="max"/>
        <c:crossBetween val="between"/>
      </c:valAx>
      <c:catAx>
        <c:axId val="-91152112"/>
        <c:scaling>
          <c:orientation val="minMax"/>
        </c:scaling>
        <c:delete val="1"/>
        <c:axPos val="b"/>
        <c:numFmt formatCode="General" sourceLinked="1"/>
        <c:majorTickMark val="out"/>
        <c:minorTickMark val="none"/>
        <c:tickLblPos val="nextTo"/>
        <c:crossAx val="-911423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tx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0.11674212598425195"/>
          <c:y val="4.1664479440069992E-2"/>
          <c:w val="0.7526268591426073"/>
          <c:h val="0.1350276043080821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176071741032377E-2"/>
          <c:y val="4.1767537889515177E-2"/>
          <c:w val="0.87320341207349084"/>
          <c:h val="0.75985127394644769"/>
        </c:manualLayout>
      </c:layout>
      <c:lineChart>
        <c:grouping val="standard"/>
        <c:varyColors val="0"/>
        <c:ser>
          <c:idx val="0"/>
          <c:order val="0"/>
          <c:tx>
            <c:strRef>
              <c:f>'Figure 3.A.5'!$B$1</c:f>
              <c:strCache>
                <c:ptCount val="1"/>
                <c:pt idx="0">
                  <c:v>Composite PMI</c:v>
                </c:pt>
              </c:strCache>
            </c:strRef>
          </c:tx>
          <c:spPr>
            <a:ln w="28575" cap="rnd">
              <a:solidFill>
                <a:schemeClr val="accent1"/>
              </a:solidFill>
              <a:round/>
            </a:ln>
            <a:effectLst/>
          </c:spPr>
          <c:marker>
            <c:symbol val="none"/>
          </c:marker>
          <c:cat>
            <c:strRef>
              <c:f>'Figure 3.A.5'!$A$2:$A$27</c:f>
              <c:strCache>
                <c:ptCount val="26"/>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strCache>
            </c:strRef>
          </c:cat>
          <c:val>
            <c:numRef>
              <c:f>'Figure 3.A.5'!$B$2:$B$27</c:f>
              <c:numCache>
                <c:formatCode>General</c:formatCode>
                <c:ptCount val="26"/>
                <c:pt idx="0">
                  <c:v>47.3</c:v>
                </c:pt>
                <c:pt idx="1">
                  <c:v>47.8</c:v>
                </c:pt>
                <c:pt idx="2">
                  <c:v>49.3</c:v>
                </c:pt>
                <c:pt idx="3">
                  <c:v>50.3</c:v>
                </c:pt>
                <c:pt idx="4">
                  <c:v>52</c:v>
                </c:pt>
                <c:pt idx="5">
                  <c:v>53.7</c:v>
                </c:pt>
                <c:pt idx="6">
                  <c:v>54.1</c:v>
                </c:pt>
                <c:pt idx="7">
                  <c:v>52.8</c:v>
                </c:pt>
                <c:pt idx="8">
                  <c:v>49.9</c:v>
                </c:pt>
                <c:pt idx="9">
                  <c:v>48.6</c:v>
                </c:pt>
                <c:pt idx="10">
                  <c:v>46.7</c:v>
                </c:pt>
                <c:pt idx="11">
                  <c:v>47.2</c:v>
                </c:pt>
                <c:pt idx="12">
                  <c:v>46.5</c:v>
                </c:pt>
                <c:pt idx="13">
                  <c:v>47.1</c:v>
                </c:pt>
                <c:pt idx="14">
                  <c:v>47.6</c:v>
                </c:pt>
                <c:pt idx="15">
                  <c:v>47.9</c:v>
                </c:pt>
                <c:pt idx="16">
                  <c:v>49.2</c:v>
                </c:pt>
                <c:pt idx="17">
                  <c:v>51.4</c:v>
                </c:pt>
                <c:pt idx="18">
                  <c:v>51.7</c:v>
                </c:pt>
                <c:pt idx="19">
                  <c:v>52.2</c:v>
                </c:pt>
                <c:pt idx="20">
                  <c:v>50.9</c:v>
                </c:pt>
                <c:pt idx="21">
                  <c:v>50.2</c:v>
                </c:pt>
                <c:pt idx="22">
                  <c:v>51</c:v>
                </c:pt>
                <c:pt idx="23">
                  <c:v>49.6</c:v>
                </c:pt>
                <c:pt idx="24">
                  <c:v>49.7</c:v>
                </c:pt>
                <c:pt idx="25">
                  <c:v>48.3</c:v>
                </c:pt>
              </c:numCache>
            </c:numRef>
          </c:val>
          <c:smooth val="0"/>
          <c:extLst>
            <c:ext xmlns:c16="http://schemas.microsoft.com/office/drawing/2014/chart" uri="{C3380CC4-5D6E-409C-BE32-E72D297353CC}">
              <c16:uniqueId val="{00000000-E042-42B5-9FD0-BE3D4868C6D2}"/>
            </c:ext>
          </c:extLst>
        </c:ser>
        <c:ser>
          <c:idx val="1"/>
          <c:order val="1"/>
          <c:tx>
            <c:strRef>
              <c:f>'Figure 3.A.5'!$C$1</c:f>
              <c:strCache>
                <c:ptCount val="1"/>
                <c:pt idx="0">
                  <c:v>Manufacturing PMI</c:v>
                </c:pt>
              </c:strCache>
            </c:strRef>
          </c:tx>
          <c:spPr>
            <a:ln w="28575" cap="rnd">
              <a:solidFill>
                <a:schemeClr val="accent2"/>
              </a:solidFill>
              <a:round/>
            </a:ln>
            <a:effectLst/>
          </c:spPr>
          <c:marker>
            <c:symbol val="none"/>
          </c:marker>
          <c:cat>
            <c:strRef>
              <c:f>'Figure 3.A.5'!$A$2:$A$27</c:f>
              <c:strCache>
                <c:ptCount val="26"/>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strCache>
            </c:strRef>
          </c:cat>
          <c:val>
            <c:numRef>
              <c:f>'Figure 3.A.5'!$C$2:$C$27</c:f>
              <c:numCache>
                <c:formatCode>General</c:formatCode>
                <c:ptCount val="26"/>
                <c:pt idx="0">
                  <c:v>46.4</c:v>
                </c:pt>
                <c:pt idx="1">
                  <c:v>47.1</c:v>
                </c:pt>
                <c:pt idx="2">
                  <c:v>47.8</c:v>
                </c:pt>
                <c:pt idx="3">
                  <c:v>48.8</c:v>
                </c:pt>
                <c:pt idx="4">
                  <c:v>48.5</c:v>
                </c:pt>
                <c:pt idx="5">
                  <c:v>47.3</c:v>
                </c:pt>
                <c:pt idx="6">
                  <c:v>45.8</c:v>
                </c:pt>
                <c:pt idx="7">
                  <c:v>44.8</c:v>
                </c:pt>
                <c:pt idx="8">
                  <c:v>43.4</c:v>
                </c:pt>
                <c:pt idx="9">
                  <c:v>42.7</c:v>
                </c:pt>
                <c:pt idx="10">
                  <c:v>43.5</c:v>
                </c:pt>
                <c:pt idx="11">
                  <c:v>43.4</c:v>
                </c:pt>
                <c:pt idx="12">
                  <c:v>43.1</c:v>
                </c:pt>
                <c:pt idx="13">
                  <c:v>44.2</c:v>
                </c:pt>
                <c:pt idx="14">
                  <c:v>44.4</c:v>
                </c:pt>
                <c:pt idx="15">
                  <c:v>46.6</c:v>
                </c:pt>
                <c:pt idx="16">
                  <c:v>46.5</c:v>
                </c:pt>
                <c:pt idx="17">
                  <c:v>46.1</c:v>
                </c:pt>
                <c:pt idx="18">
                  <c:v>45.7</c:v>
                </c:pt>
                <c:pt idx="19">
                  <c:v>47.3</c:v>
                </c:pt>
                <c:pt idx="20">
                  <c:v>45.8</c:v>
                </c:pt>
                <c:pt idx="21">
                  <c:v>45.8</c:v>
                </c:pt>
                <c:pt idx="22">
                  <c:v>45.8</c:v>
                </c:pt>
                <c:pt idx="23">
                  <c:v>45</c:v>
                </c:pt>
                <c:pt idx="24">
                  <c:v>46</c:v>
                </c:pt>
                <c:pt idx="25">
                  <c:v>45.2</c:v>
                </c:pt>
              </c:numCache>
            </c:numRef>
          </c:val>
          <c:smooth val="0"/>
          <c:extLst>
            <c:ext xmlns:c16="http://schemas.microsoft.com/office/drawing/2014/chart" uri="{C3380CC4-5D6E-409C-BE32-E72D297353CC}">
              <c16:uniqueId val="{00000001-E042-42B5-9FD0-BE3D4868C6D2}"/>
            </c:ext>
          </c:extLst>
        </c:ser>
        <c:ser>
          <c:idx val="2"/>
          <c:order val="2"/>
          <c:tx>
            <c:strRef>
              <c:f>'Figure 3.A.5'!$D$1</c:f>
              <c:strCache>
                <c:ptCount val="1"/>
                <c:pt idx="0">
                  <c:v>Services PMI</c:v>
                </c:pt>
              </c:strCache>
            </c:strRef>
          </c:tx>
          <c:spPr>
            <a:ln w="28575" cap="rnd">
              <a:solidFill>
                <a:schemeClr val="accent4"/>
              </a:solidFill>
              <a:round/>
            </a:ln>
            <a:effectLst/>
          </c:spPr>
          <c:marker>
            <c:symbol val="none"/>
          </c:marker>
          <c:cat>
            <c:strRef>
              <c:f>'Figure 3.A.5'!$A$2:$A$27</c:f>
              <c:strCache>
                <c:ptCount val="26"/>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strCache>
            </c:strRef>
          </c:cat>
          <c:val>
            <c:numRef>
              <c:f>'Figure 3.A.5'!$D$2:$D$27</c:f>
              <c:numCache>
                <c:formatCode>General</c:formatCode>
                <c:ptCount val="26"/>
                <c:pt idx="0">
                  <c:v>48.6</c:v>
                </c:pt>
                <c:pt idx="1">
                  <c:v>48.5</c:v>
                </c:pt>
                <c:pt idx="2">
                  <c:v>49.8</c:v>
                </c:pt>
                <c:pt idx="3">
                  <c:v>50.8</c:v>
                </c:pt>
                <c:pt idx="4">
                  <c:v>52.7</c:v>
                </c:pt>
                <c:pt idx="5">
                  <c:v>55</c:v>
                </c:pt>
                <c:pt idx="6">
                  <c:v>56.2</c:v>
                </c:pt>
                <c:pt idx="7">
                  <c:v>55.1</c:v>
                </c:pt>
                <c:pt idx="8">
                  <c:v>52</c:v>
                </c:pt>
                <c:pt idx="9">
                  <c:v>50.9</c:v>
                </c:pt>
                <c:pt idx="10">
                  <c:v>47.9</c:v>
                </c:pt>
                <c:pt idx="11">
                  <c:v>48.7</c:v>
                </c:pt>
                <c:pt idx="12">
                  <c:v>47.8</c:v>
                </c:pt>
                <c:pt idx="13">
                  <c:v>48.2</c:v>
                </c:pt>
                <c:pt idx="14">
                  <c:v>48.8</c:v>
                </c:pt>
                <c:pt idx="15">
                  <c:v>48.4</c:v>
                </c:pt>
                <c:pt idx="16">
                  <c:v>50.2</c:v>
                </c:pt>
                <c:pt idx="17">
                  <c:v>51.5</c:v>
                </c:pt>
                <c:pt idx="18">
                  <c:v>53.3</c:v>
                </c:pt>
                <c:pt idx="19">
                  <c:v>53.2</c:v>
                </c:pt>
                <c:pt idx="20">
                  <c:v>52.8</c:v>
                </c:pt>
                <c:pt idx="21">
                  <c:v>51.9</c:v>
                </c:pt>
                <c:pt idx="22">
                  <c:v>52.9</c:v>
                </c:pt>
                <c:pt idx="23">
                  <c:v>51.4</c:v>
                </c:pt>
                <c:pt idx="24">
                  <c:v>51.2</c:v>
                </c:pt>
                <c:pt idx="25">
                  <c:v>49.5</c:v>
                </c:pt>
              </c:numCache>
            </c:numRef>
          </c:val>
          <c:smooth val="0"/>
          <c:extLst>
            <c:ext xmlns:c16="http://schemas.microsoft.com/office/drawing/2014/chart" uri="{C3380CC4-5D6E-409C-BE32-E72D297353CC}">
              <c16:uniqueId val="{00000002-E042-42B5-9FD0-BE3D4868C6D2}"/>
            </c:ext>
          </c:extLst>
        </c:ser>
        <c:dLbls>
          <c:showLegendKey val="0"/>
          <c:showVal val="0"/>
          <c:showCatName val="0"/>
          <c:showSerName val="0"/>
          <c:showPercent val="0"/>
          <c:showBubbleSize val="0"/>
        </c:dLbls>
        <c:marker val="1"/>
        <c:smooth val="0"/>
        <c:axId val="-91151024"/>
        <c:axId val="-91146128"/>
      </c:lineChart>
      <c:lineChart>
        <c:grouping val="standard"/>
        <c:varyColors val="0"/>
        <c:ser>
          <c:idx val="3"/>
          <c:order val="3"/>
          <c:tx>
            <c:strRef>
              <c:f>'Figure 3.A.5'!$E$1</c:f>
              <c:strCache>
                <c:ptCount val="1"/>
                <c:pt idx="0">
                  <c:v>Breakeven Point</c:v>
                </c:pt>
              </c:strCache>
            </c:strRef>
          </c:tx>
          <c:spPr>
            <a:ln w="28575" cap="rnd">
              <a:solidFill>
                <a:schemeClr val="accent3"/>
              </a:solidFill>
              <a:prstDash val="dash"/>
              <a:round/>
            </a:ln>
            <a:effectLst/>
          </c:spPr>
          <c:marker>
            <c:symbol val="none"/>
          </c:marker>
          <c:cat>
            <c:strRef>
              <c:f>'Figure 3.A.5'!$A$2:$A$27</c:f>
              <c:strCache>
                <c:ptCount val="26"/>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strCache>
            </c:strRef>
          </c:cat>
          <c:val>
            <c:numRef>
              <c:f>'Figure 3.A.5'!$E$2:$E$27</c:f>
              <c:numCache>
                <c:formatCode>General</c:formatCode>
                <c:ptCount val="2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numCache>
            </c:numRef>
          </c:val>
          <c:smooth val="0"/>
          <c:extLst>
            <c:ext xmlns:c16="http://schemas.microsoft.com/office/drawing/2014/chart" uri="{C3380CC4-5D6E-409C-BE32-E72D297353CC}">
              <c16:uniqueId val="{00000003-E042-42B5-9FD0-BE3D4868C6D2}"/>
            </c:ext>
          </c:extLst>
        </c:ser>
        <c:dLbls>
          <c:showLegendKey val="0"/>
          <c:showVal val="0"/>
          <c:showCatName val="0"/>
          <c:showSerName val="0"/>
          <c:showPercent val="0"/>
          <c:showBubbleSize val="0"/>
        </c:dLbls>
        <c:marker val="1"/>
        <c:smooth val="0"/>
        <c:axId val="-91146672"/>
        <c:axId val="-91142864"/>
      </c:lineChart>
      <c:catAx>
        <c:axId val="-911510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6128"/>
        <c:crosses val="autoZero"/>
        <c:auto val="1"/>
        <c:lblAlgn val="ctr"/>
        <c:lblOffset val="100"/>
        <c:noMultiLvlLbl val="1"/>
      </c:catAx>
      <c:valAx>
        <c:axId val="-91146128"/>
        <c:scaling>
          <c:orientation val="minMax"/>
          <c:max val="60"/>
          <c:min val="40"/>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51024"/>
        <c:crosses val="autoZero"/>
        <c:crossBetween val="between"/>
        <c:majorUnit val="5"/>
      </c:valAx>
      <c:valAx>
        <c:axId val="-91142864"/>
        <c:scaling>
          <c:orientation val="minMax"/>
          <c:max val="6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6672"/>
        <c:crosses val="max"/>
        <c:crossBetween val="between"/>
        <c:majorUnit val="5"/>
      </c:valAx>
      <c:catAx>
        <c:axId val="-91146672"/>
        <c:scaling>
          <c:orientation val="minMax"/>
        </c:scaling>
        <c:delete val="1"/>
        <c:axPos val="b"/>
        <c:numFmt formatCode="General" sourceLinked="1"/>
        <c:majorTickMark val="out"/>
        <c:minorTickMark val="none"/>
        <c:tickLblPos val="nextTo"/>
        <c:crossAx val="-9114286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delete val="1"/>
      </c:legendEntry>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2777777777778E-2"/>
          <c:y val="5.312078997118367E-2"/>
          <c:w val="0.88994444444444443"/>
          <c:h val="0.8403975552007048"/>
        </c:manualLayout>
      </c:layout>
      <c:lineChart>
        <c:grouping val="standard"/>
        <c:varyColors val="0"/>
        <c:ser>
          <c:idx val="0"/>
          <c:order val="0"/>
          <c:tx>
            <c:strRef>
              <c:f>'Figure 3.A.6'!$B$1</c:f>
              <c:strCache>
                <c:ptCount val="1"/>
                <c:pt idx="0">
                  <c:v>Services Inflation</c:v>
                </c:pt>
              </c:strCache>
            </c:strRef>
          </c:tx>
          <c:spPr>
            <a:ln w="19050" cap="rnd">
              <a:solidFill>
                <a:schemeClr val="accent4"/>
              </a:solidFill>
              <a:round/>
            </a:ln>
            <a:effectLst/>
          </c:spPr>
          <c:marker>
            <c:symbol val="none"/>
          </c:marker>
          <c:cat>
            <c:strRef>
              <c:f>'Figure 3.A.6'!$A$2:$A$71</c:f>
              <c:strCache>
                <c:ptCount val="70"/>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strCache>
            </c:strRef>
          </c:cat>
          <c:val>
            <c:numRef>
              <c:f>'Figure 3.A.6'!$B$2:$B$71</c:f>
              <c:numCache>
                <c:formatCode>General</c:formatCode>
                <c:ptCount val="70"/>
                <c:pt idx="0">
                  <c:v>1.6</c:v>
                </c:pt>
                <c:pt idx="1">
                  <c:v>1.4</c:v>
                </c:pt>
                <c:pt idx="2">
                  <c:v>1.1000000000000001</c:v>
                </c:pt>
                <c:pt idx="3">
                  <c:v>1.9</c:v>
                </c:pt>
                <c:pt idx="4">
                  <c:v>1</c:v>
                </c:pt>
                <c:pt idx="5">
                  <c:v>1.6</c:v>
                </c:pt>
                <c:pt idx="6">
                  <c:v>1.2</c:v>
                </c:pt>
                <c:pt idx="7">
                  <c:v>1.3</c:v>
                </c:pt>
                <c:pt idx="8">
                  <c:v>1.5</c:v>
                </c:pt>
                <c:pt idx="9">
                  <c:v>1.5</c:v>
                </c:pt>
                <c:pt idx="10">
                  <c:v>1.9</c:v>
                </c:pt>
                <c:pt idx="11">
                  <c:v>1.8</c:v>
                </c:pt>
                <c:pt idx="12">
                  <c:v>1.5</c:v>
                </c:pt>
                <c:pt idx="13">
                  <c:v>1.6</c:v>
                </c:pt>
                <c:pt idx="14">
                  <c:v>1.3</c:v>
                </c:pt>
                <c:pt idx="15">
                  <c:v>1.2</c:v>
                </c:pt>
                <c:pt idx="16">
                  <c:v>1.3</c:v>
                </c:pt>
                <c:pt idx="17">
                  <c:v>1.2</c:v>
                </c:pt>
                <c:pt idx="18">
                  <c:v>0.9</c:v>
                </c:pt>
                <c:pt idx="19">
                  <c:v>0.7</c:v>
                </c:pt>
                <c:pt idx="20">
                  <c:v>0.5</c:v>
                </c:pt>
                <c:pt idx="21">
                  <c:v>0.4</c:v>
                </c:pt>
                <c:pt idx="22">
                  <c:v>0.6</c:v>
                </c:pt>
                <c:pt idx="23">
                  <c:v>0.7</c:v>
                </c:pt>
                <c:pt idx="24">
                  <c:v>1.4</c:v>
                </c:pt>
                <c:pt idx="25">
                  <c:v>1.2</c:v>
                </c:pt>
                <c:pt idx="26">
                  <c:v>1.3</c:v>
                </c:pt>
                <c:pt idx="27">
                  <c:v>0.9</c:v>
                </c:pt>
                <c:pt idx="28">
                  <c:v>1.1000000000000001</c:v>
                </c:pt>
                <c:pt idx="29">
                  <c:v>0.7</c:v>
                </c:pt>
                <c:pt idx="30">
                  <c:v>0.9</c:v>
                </c:pt>
                <c:pt idx="31">
                  <c:v>1.1000000000000001</c:v>
                </c:pt>
                <c:pt idx="32">
                  <c:v>1.7</c:v>
                </c:pt>
                <c:pt idx="33">
                  <c:v>2.1</c:v>
                </c:pt>
                <c:pt idx="34">
                  <c:v>2.7</c:v>
                </c:pt>
                <c:pt idx="35">
                  <c:v>2.4</c:v>
                </c:pt>
                <c:pt idx="36">
                  <c:v>2.2999999999999998</c:v>
                </c:pt>
                <c:pt idx="37">
                  <c:v>2.5</c:v>
                </c:pt>
                <c:pt idx="38">
                  <c:v>2.7</c:v>
                </c:pt>
                <c:pt idx="39">
                  <c:v>3.3</c:v>
                </c:pt>
                <c:pt idx="40">
                  <c:v>3.5</c:v>
                </c:pt>
                <c:pt idx="41">
                  <c:v>3.4</c:v>
                </c:pt>
                <c:pt idx="42">
                  <c:v>3.7</c:v>
                </c:pt>
                <c:pt idx="43">
                  <c:v>3.8</c:v>
                </c:pt>
                <c:pt idx="44">
                  <c:v>4.3</c:v>
                </c:pt>
                <c:pt idx="45">
                  <c:v>4.3</c:v>
                </c:pt>
                <c:pt idx="46">
                  <c:v>4.2</c:v>
                </c:pt>
                <c:pt idx="47">
                  <c:v>4.4000000000000004</c:v>
                </c:pt>
                <c:pt idx="48">
                  <c:v>4.4000000000000004</c:v>
                </c:pt>
                <c:pt idx="49">
                  <c:v>4.8</c:v>
                </c:pt>
                <c:pt idx="50">
                  <c:v>5.0999999999999996</c:v>
                </c:pt>
                <c:pt idx="51">
                  <c:v>5.2</c:v>
                </c:pt>
                <c:pt idx="52">
                  <c:v>5</c:v>
                </c:pt>
                <c:pt idx="53">
                  <c:v>5.4</c:v>
                </c:pt>
                <c:pt idx="54">
                  <c:v>5.6</c:v>
                </c:pt>
                <c:pt idx="55">
                  <c:v>5.5</c:v>
                </c:pt>
                <c:pt idx="56">
                  <c:v>4.7</c:v>
                </c:pt>
                <c:pt idx="57">
                  <c:v>4.5999999999999996</c:v>
                </c:pt>
                <c:pt idx="58">
                  <c:v>4</c:v>
                </c:pt>
                <c:pt idx="59">
                  <c:v>4</c:v>
                </c:pt>
                <c:pt idx="60">
                  <c:v>4</c:v>
                </c:pt>
                <c:pt idx="61">
                  <c:v>4</c:v>
                </c:pt>
                <c:pt idx="62">
                  <c:v>4</c:v>
                </c:pt>
                <c:pt idx="63">
                  <c:v>3.7</c:v>
                </c:pt>
                <c:pt idx="64">
                  <c:v>4.0999999999999996</c:v>
                </c:pt>
                <c:pt idx="65">
                  <c:v>4.0999999999999996</c:v>
                </c:pt>
                <c:pt idx="66">
                  <c:v>4</c:v>
                </c:pt>
                <c:pt idx="67">
                  <c:v>4.2</c:v>
                </c:pt>
                <c:pt idx="68">
                  <c:v>4</c:v>
                </c:pt>
                <c:pt idx="69">
                  <c:v>3.9</c:v>
                </c:pt>
              </c:numCache>
            </c:numRef>
          </c:val>
          <c:smooth val="0"/>
          <c:extLst>
            <c:ext xmlns:c16="http://schemas.microsoft.com/office/drawing/2014/chart" uri="{C3380CC4-5D6E-409C-BE32-E72D297353CC}">
              <c16:uniqueId val="{00000000-D058-480B-8A73-3DC6B62A96F4}"/>
            </c:ext>
          </c:extLst>
        </c:ser>
        <c:ser>
          <c:idx val="1"/>
          <c:order val="1"/>
          <c:tx>
            <c:strRef>
              <c:f>'Figure 3.A.6'!$C$1</c:f>
              <c:strCache>
                <c:ptCount val="1"/>
                <c:pt idx="0">
                  <c:v>Core Inflation</c:v>
                </c:pt>
              </c:strCache>
            </c:strRef>
          </c:tx>
          <c:spPr>
            <a:ln w="19050" cap="rnd">
              <a:solidFill>
                <a:schemeClr val="accent3"/>
              </a:solidFill>
              <a:round/>
            </a:ln>
            <a:effectLst/>
          </c:spPr>
          <c:marker>
            <c:symbol val="none"/>
          </c:marker>
          <c:cat>
            <c:strRef>
              <c:f>'Figure 3.A.6'!$A$2:$A$71</c:f>
              <c:strCache>
                <c:ptCount val="70"/>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strCache>
            </c:strRef>
          </c:cat>
          <c:val>
            <c:numRef>
              <c:f>'Figure 3.A.6'!$C$2:$C$71</c:f>
              <c:numCache>
                <c:formatCode>General</c:formatCode>
                <c:ptCount val="70"/>
                <c:pt idx="0">
                  <c:v>1.1000000000000001</c:v>
                </c:pt>
                <c:pt idx="1">
                  <c:v>1</c:v>
                </c:pt>
                <c:pt idx="2">
                  <c:v>0.8</c:v>
                </c:pt>
                <c:pt idx="3">
                  <c:v>1.3</c:v>
                </c:pt>
                <c:pt idx="4">
                  <c:v>0.8</c:v>
                </c:pt>
                <c:pt idx="5">
                  <c:v>1.1000000000000001</c:v>
                </c:pt>
                <c:pt idx="6">
                  <c:v>0.9</c:v>
                </c:pt>
                <c:pt idx="7">
                  <c:v>0.9</c:v>
                </c:pt>
                <c:pt idx="8">
                  <c:v>1</c:v>
                </c:pt>
                <c:pt idx="9">
                  <c:v>1.1000000000000001</c:v>
                </c:pt>
                <c:pt idx="10">
                  <c:v>1.3</c:v>
                </c:pt>
                <c:pt idx="11">
                  <c:v>1.3</c:v>
                </c:pt>
                <c:pt idx="12">
                  <c:v>1.1000000000000001</c:v>
                </c:pt>
                <c:pt idx="13">
                  <c:v>1.2</c:v>
                </c:pt>
                <c:pt idx="14">
                  <c:v>1</c:v>
                </c:pt>
                <c:pt idx="15">
                  <c:v>0.9</c:v>
                </c:pt>
                <c:pt idx="16">
                  <c:v>0.9</c:v>
                </c:pt>
                <c:pt idx="17">
                  <c:v>0.8</c:v>
                </c:pt>
                <c:pt idx="18">
                  <c:v>1.2</c:v>
                </c:pt>
                <c:pt idx="19">
                  <c:v>0.4</c:v>
                </c:pt>
                <c:pt idx="20">
                  <c:v>0.2</c:v>
                </c:pt>
                <c:pt idx="21">
                  <c:v>0.2</c:v>
                </c:pt>
                <c:pt idx="22">
                  <c:v>0.2</c:v>
                </c:pt>
                <c:pt idx="23">
                  <c:v>0.2</c:v>
                </c:pt>
                <c:pt idx="24">
                  <c:v>1.4</c:v>
                </c:pt>
                <c:pt idx="25">
                  <c:v>1.1000000000000001</c:v>
                </c:pt>
                <c:pt idx="26">
                  <c:v>0.9</c:v>
                </c:pt>
                <c:pt idx="27">
                  <c:v>0.7</c:v>
                </c:pt>
                <c:pt idx="28">
                  <c:v>1</c:v>
                </c:pt>
                <c:pt idx="29">
                  <c:v>0.9</c:v>
                </c:pt>
                <c:pt idx="30">
                  <c:v>0.7</c:v>
                </c:pt>
                <c:pt idx="31">
                  <c:v>1.6</c:v>
                </c:pt>
                <c:pt idx="32">
                  <c:v>1.9</c:v>
                </c:pt>
                <c:pt idx="33">
                  <c:v>2</c:v>
                </c:pt>
                <c:pt idx="34">
                  <c:v>2.6</c:v>
                </c:pt>
                <c:pt idx="35">
                  <c:v>2.6</c:v>
                </c:pt>
                <c:pt idx="36">
                  <c:v>2.2999999999999998</c:v>
                </c:pt>
                <c:pt idx="37">
                  <c:v>2.7</c:v>
                </c:pt>
                <c:pt idx="38">
                  <c:v>3</c:v>
                </c:pt>
                <c:pt idx="39">
                  <c:v>3.5</c:v>
                </c:pt>
                <c:pt idx="40">
                  <c:v>3.8</c:v>
                </c:pt>
                <c:pt idx="41">
                  <c:v>3.7</c:v>
                </c:pt>
                <c:pt idx="42">
                  <c:v>4</c:v>
                </c:pt>
                <c:pt idx="43">
                  <c:v>4.3</c:v>
                </c:pt>
                <c:pt idx="44">
                  <c:v>4.8</c:v>
                </c:pt>
                <c:pt idx="45">
                  <c:v>5</c:v>
                </c:pt>
                <c:pt idx="46">
                  <c:v>5</c:v>
                </c:pt>
                <c:pt idx="47">
                  <c:v>5.2</c:v>
                </c:pt>
                <c:pt idx="48">
                  <c:v>5.3</c:v>
                </c:pt>
                <c:pt idx="49">
                  <c:v>5.6</c:v>
                </c:pt>
                <c:pt idx="50">
                  <c:v>5.7</c:v>
                </c:pt>
                <c:pt idx="51">
                  <c:v>5.6</c:v>
                </c:pt>
                <c:pt idx="52">
                  <c:v>5.3</c:v>
                </c:pt>
                <c:pt idx="53">
                  <c:v>5.5</c:v>
                </c:pt>
                <c:pt idx="54">
                  <c:v>5.5</c:v>
                </c:pt>
                <c:pt idx="55">
                  <c:v>5.3</c:v>
                </c:pt>
                <c:pt idx="56">
                  <c:v>4.5</c:v>
                </c:pt>
                <c:pt idx="57">
                  <c:v>4.2</c:v>
                </c:pt>
                <c:pt idx="58">
                  <c:v>3.6</c:v>
                </c:pt>
                <c:pt idx="59">
                  <c:v>3.4</c:v>
                </c:pt>
                <c:pt idx="60">
                  <c:v>3.3</c:v>
                </c:pt>
                <c:pt idx="61">
                  <c:v>3.1</c:v>
                </c:pt>
                <c:pt idx="62">
                  <c:v>2.9</c:v>
                </c:pt>
                <c:pt idx="63">
                  <c:v>2.7</c:v>
                </c:pt>
                <c:pt idx="64">
                  <c:v>2.9</c:v>
                </c:pt>
                <c:pt idx="65">
                  <c:v>2.9</c:v>
                </c:pt>
                <c:pt idx="66">
                  <c:v>2.9</c:v>
                </c:pt>
                <c:pt idx="67">
                  <c:v>2.8</c:v>
                </c:pt>
                <c:pt idx="68">
                  <c:v>2.7</c:v>
                </c:pt>
                <c:pt idx="69">
                  <c:v>2.7</c:v>
                </c:pt>
              </c:numCache>
            </c:numRef>
          </c:val>
          <c:smooth val="0"/>
          <c:extLst>
            <c:ext xmlns:c16="http://schemas.microsoft.com/office/drawing/2014/chart" uri="{C3380CC4-5D6E-409C-BE32-E72D297353CC}">
              <c16:uniqueId val="{00000001-D058-480B-8A73-3DC6B62A96F4}"/>
            </c:ext>
          </c:extLst>
        </c:ser>
        <c:ser>
          <c:idx val="4"/>
          <c:order val="3"/>
          <c:tx>
            <c:strRef>
              <c:f>'Figure 3.A.6'!$E$1</c:f>
              <c:strCache>
                <c:ptCount val="1"/>
              </c:strCache>
            </c:strRef>
          </c:tx>
          <c:spPr>
            <a:ln w="19050" cap="rnd">
              <a:solidFill>
                <a:schemeClr val="tx1">
                  <a:lumMod val="50000"/>
                  <a:lumOff val="50000"/>
                </a:schemeClr>
              </a:solidFill>
              <a:prstDash val="sysDash"/>
              <a:round/>
            </a:ln>
            <a:effectLst/>
          </c:spPr>
          <c:marker>
            <c:symbol val="none"/>
          </c:marker>
          <c:cat>
            <c:strRef>
              <c:f>'Figure 3.A.6'!$A$2:$A$71</c:f>
              <c:strCache>
                <c:ptCount val="70"/>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strCache>
            </c:strRef>
          </c:cat>
          <c:val>
            <c:numRef>
              <c:f>'Figure 3.A.6'!$E$2:$E$69</c:f>
              <c:numCache>
                <c:formatCode>General</c:formatCode>
                <c:ptCount val="68"/>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numCache>
            </c:numRef>
          </c:val>
          <c:smooth val="0"/>
          <c:extLst>
            <c:ext xmlns:c16="http://schemas.microsoft.com/office/drawing/2014/chart" uri="{C3380CC4-5D6E-409C-BE32-E72D297353CC}">
              <c16:uniqueId val="{00000004-D058-480B-8A73-3DC6B62A96F4}"/>
            </c:ext>
          </c:extLst>
        </c:ser>
        <c:dLbls>
          <c:showLegendKey val="0"/>
          <c:showVal val="0"/>
          <c:showCatName val="0"/>
          <c:showSerName val="0"/>
          <c:showPercent val="0"/>
          <c:showBubbleSize val="0"/>
        </c:dLbls>
        <c:marker val="1"/>
        <c:smooth val="0"/>
        <c:axId val="-91145584"/>
        <c:axId val="-91141232"/>
      </c:lineChart>
      <c:lineChart>
        <c:grouping val="standard"/>
        <c:varyColors val="0"/>
        <c:ser>
          <c:idx val="2"/>
          <c:order val="2"/>
          <c:tx>
            <c:strRef>
              <c:f>'Figure 3.A.6'!$D$1</c:f>
              <c:strCache>
                <c:ptCount val="1"/>
                <c:pt idx="0">
                  <c:v>Inflation Expectations</c:v>
                </c:pt>
              </c:strCache>
            </c:strRef>
          </c:tx>
          <c:spPr>
            <a:ln w="19050" cap="rnd">
              <a:solidFill>
                <a:schemeClr val="accent2"/>
              </a:solidFill>
              <a:round/>
            </a:ln>
            <a:effectLst/>
          </c:spPr>
          <c:marker>
            <c:symbol val="none"/>
          </c:marker>
          <c:cat>
            <c:strRef>
              <c:f>'Figure 3.A.6'!$A$2:$A$71</c:f>
              <c:strCache>
                <c:ptCount val="70"/>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strCache>
            </c:strRef>
          </c:cat>
          <c:val>
            <c:numRef>
              <c:f>'Figure 3.A.6'!$D$2:$D$71</c:f>
              <c:numCache>
                <c:formatCode>General</c:formatCode>
                <c:ptCount val="70"/>
                <c:pt idx="14">
                  <c:v>2.8</c:v>
                </c:pt>
                <c:pt idx="15">
                  <c:v>2.5</c:v>
                </c:pt>
                <c:pt idx="16">
                  <c:v>2.1</c:v>
                </c:pt>
                <c:pt idx="17">
                  <c:v>2</c:v>
                </c:pt>
                <c:pt idx="18">
                  <c:v>2</c:v>
                </c:pt>
                <c:pt idx="19">
                  <c:v>2</c:v>
                </c:pt>
                <c:pt idx="20">
                  <c:v>1.9</c:v>
                </c:pt>
                <c:pt idx="21">
                  <c:v>2</c:v>
                </c:pt>
                <c:pt idx="22">
                  <c:v>1.9</c:v>
                </c:pt>
                <c:pt idx="23">
                  <c:v>1.9</c:v>
                </c:pt>
                <c:pt idx="24">
                  <c:v>1.9</c:v>
                </c:pt>
                <c:pt idx="25">
                  <c:v>2</c:v>
                </c:pt>
                <c:pt idx="26">
                  <c:v>2</c:v>
                </c:pt>
                <c:pt idx="27">
                  <c:v>2</c:v>
                </c:pt>
                <c:pt idx="28">
                  <c:v>2</c:v>
                </c:pt>
                <c:pt idx="29">
                  <c:v>2.1</c:v>
                </c:pt>
                <c:pt idx="30">
                  <c:v>2.1</c:v>
                </c:pt>
                <c:pt idx="31">
                  <c:v>2.4</c:v>
                </c:pt>
                <c:pt idx="32">
                  <c:v>3</c:v>
                </c:pt>
                <c:pt idx="33">
                  <c:v>3</c:v>
                </c:pt>
                <c:pt idx="34">
                  <c:v>3</c:v>
                </c:pt>
                <c:pt idx="35">
                  <c:v>3</c:v>
                </c:pt>
                <c:pt idx="36">
                  <c:v>3.2</c:v>
                </c:pt>
                <c:pt idx="37">
                  <c:v>5</c:v>
                </c:pt>
                <c:pt idx="38">
                  <c:v>5</c:v>
                </c:pt>
                <c:pt idx="39">
                  <c:v>4.9000000000000004</c:v>
                </c:pt>
                <c:pt idx="40">
                  <c:v>5</c:v>
                </c:pt>
                <c:pt idx="41">
                  <c:v>5</c:v>
                </c:pt>
                <c:pt idx="42">
                  <c:v>5</c:v>
                </c:pt>
                <c:pt idx="43">
                  <c:v>5.0999999999999996</c:v>
                </c:pt>
                <c:pt idx="44">
                  <c:v>5.4</c:v>
                </c:pt>
                <c:pt idx="45">
                  <c:v>5</c:v>
                </c:pt>
                <c:pt idx="46">
                  <c:v>5</c:v>
                </c:pt>
                <c:pt idx="47">
                  <c:v>4.9000000000000004</c:v>
                </c:pt>
                <c:pt idx="48">
                  <c:v>4.5999999999999996</c:v>
                </c:pt>
                <c:pt idx="49">
                  <c:v>5</c:v>
                </c:pt>
                <c:pt idx="50">
                  <c:v>4.0999999999999996</c:v>
                </c:pt>
                <c:pt idx="51">
                  <c:v>3.9</c:v>
                </c:pt>
                <c:pt idx="52">
                  <c:v>3.4</c:v>
                </c:pt>
                <c:pt idx="53">
                  <c:v>3.4</c:v>
                </c:pt>
                <c:pt idx="54">
                  <c:v>3.5</c:v>
                </c:pt>
                <c:pt idx="55">
                  <c:v>4</c:v>
                </c:pt>
                <c:pt idx="56">
                  <c:v>4</c:v>
                </c:pt>
                <c:pt idx="57">
                  <c:v>3.5</c:v>
                </c:pt>
                <c:pt idx="58">
                  <c:v>3.2</c:v>
                </c:pt>
                <c:pt idx="59">
                  <c:v>3.2</c:v>
                </c:pt>
                <c:pt idx="60">
                  <c:v>3.3</c:v>
                </c:pt>
                <c:pt idx="61">
                  <c:v>3.1</c:v>
                </c:pt>
                <c:pt idx="62">
                  <c:v>3</c:v>
                </c:pt>
                <c:pt idx="63">
                  <c:v>2.9</c:v>
                </c:pt>
                <c:pt idx="64">
                  <c:v>2.8</c:v>
                </c:pt>
                <c:pt idx="65">
                  <c:v>2.8</c:v>
                </c:pt>
                <c:pt idx="66">
                  <c:v>2.8</c:v>
                </c:pt>
                <c:pt idx="67">
                  <c:v>2.7</c:v>
                </c:pt>
                <c:pt idx="68">
                  <c:v>2.4</c:v>
                </c:pt>
                <c:pt idx="69">
                  <c:v>2.4</c:v>
                </c:pt>
              </c:numCache>
            </c:numRef>
          </c:val>
          <c:smooth val="0"/>
          <c:extLst>
            <c:ext xmlns:c16="http://schemas.microsoft.com/office/drawing/2014/chart" uri="{C3380CC4-5D6E-409C-BE32-E72D297353CC}">
              <c16:uniqueId val="{00000002-D058-480B-8A73-3DC6B62A96F4}"/>
            </c:ext>
          </c:extLst>
        </c:ser>
        <c:dLbls>
          <c:showLegendKey val="0"/>
          <c:showVal val="0"/>
          <c:showCatName val="0"/>
          <c:showSerName val="0"/>
          <c:showPercent val="0"/>
          <c:showBubbleSize val="0"/>
        </c:dLbls>
        <c:marker val="1"/>
        <c:smooth val="0"/>
        <c:axId val="-91147760"/>
        <c:axId val="-91153744"/>
      </c:lineChart>
      <c:catAx>
        <c:axId val="-911455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1232"/>
        <c:crosses val="autoZero"/>
        <c:auto val="1"/>
        <c:lblAlgn val="ctr"/>
        <c:lblOffset val="100"/>
        <c:tickLblSkip val="4"/>
        <c:noMultiLvlLbl val="0"/>
      </c:catAx>
      <c:valAx>
        <c:axId val="-91141232"/>
        <c:scaling>
          <c:orientation val="minMax"/>
          <c:min val="-1"/>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5584"/>
        <c:crosses val="autoZero"/>
        <c:crossBetween val="between"/>
      </c:valAx>
      <c:valAx>
        <c:axId val="-91153744"/>
        <c:scaling>
          <c:orientation val="minMax"/>
          <c:max val="7"/>
          <c:min val="-1"/>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7760"/>
        <c:crosses val="max"/>
        <c:crossBetween val="between"/>
      </c:valAx>
      <c:catAx>
        <c:axId val="-91147760"/>
        <c:scaling>
          <c:orientation val="minMax"/>
        </c:scaling>
        <c:delete val="1"/>
        <c:axPos val="b"/>
        <c:numFmt formatCode="General" sourceLinked="1"/>
        <c:majorTickMark val="out"/>
        <c:minorTickMark val="none"/>
        <c:tickLblPos val="nextTo"/>
        <c:crossAx val="-9115374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6.126268591426072E-2"/>
          <c:y val="3.4564624944727722E-2"/>
          <c:w val="0.40803018372703415"/>
          <c:h val="0.22631254200965101"/>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986220472440941E-2"/>
          <c:y val="5.0925907361509419E-2"/>
          <c:w val="0.84802755905511806"/>
          <c:h val="0.92183365345813162"/>
        </c:manualLayout>
      </c:layout>
      <c:barChart>
        <c:barDir val="col"/>
        <c:grouping val="stacked"/>
        <c:varyColors val="0"/>
        <c:ser>
          <c:idx val="0"/>
          <c:order val="0"/>
          <c:tx>
            <c:strRef>
              <c:f>'Figure 3.A.7'!$C$1</c:f>
              <c:strCache>
                <c:ptCount val="1"/>
                <c:pt idx="0">
                  <c:v>Aggregate Investments</c:v>
                </c:pt>
              </c:strCache>
            </c:strRef>
          </c:tx>
          <c:spPr>
            <a:solidFill>
              <a:schemeClr val="accent1"/>
            </a:solidFill>
            <a:ln>
              <a:noFill/>
            </a:ln>
            <a:effectLst/>
          </c:spPr>
          <c:invertIfNegative val="0"/>
          <c:cat>
            <c:strRef>
              <c:f>'Figure 3.A.7'!$A$2:$A$8</c:f>
              <c:strCache>
                <c:ptCount val="7"/>
                <c:pt idx="0">
                  <c:v>2023/1</c:v>
                </c:pt>
                <c:pt idx="1">
                  <c:v>2023/2</c:v>
                </c:pt>
                <c:pt idx="2">
                  <c:v>2023/3</c:v>
                </c:pt>
                <c:pt idx="3">
                  <c:v>2023/4</c:v>
                </c:pt>
                <c:pt idx="4">
                  <c:v>2024/1</c:v>
                </c:pt>
                <c:pt idx="5">
                  <c:v>2024/2</c:v>
                </c:pt>
                <c:pt idx="6">
                  <c:v>2024/3</c:v>
                </c:pt>
              </c:strCache>
            </c:strRef>
          </c:cat>
          <c:val>
            <c:numRef>
              <c:f>'Figure 3.A.7'!$C$2:$C$7</c:f>
              <c:numCache>
                <c:formatCode>General</c:formatCode>
                <c:ptCount val="6"/>
                <c:pt idx="0">
                  <c:v>3.762</c:v>
                </c:pt>
                <c:pt idx="1">
                  <c:v>5.6</c:v>
                </c:pt>
                <c:pt idx="2">
                  <c:v>1.5</c:v>
                </c:pt>
                <c:pt idx="3">
                  <c:v>4.8</c:v>
                </c:pt>
                <c:pt idx="4">
                  <c:v>2.1</c:v>
                </c:pt>
                <c:pt idx="5">
                  <c:v>1.07</c:v>
                </c:pt>
              </c:numCache>
            </c:numRef>
          </c:val>
          <c:extLst>
            <c:ext xmlns:c16="http://schemas.microsoft.com/office/drawing/2014/chart" uri="{C3380CC4-5D6E-409C-BE32-E72D297353CC}">
              <c16:uniqueId val="{00000000-54D8-4670-9483-BE6D072B8987}"/>
            </c:ext>
          </c:extLst>
        </c:ser>
        <c:ser>
          <c:idx val="1"/>
          <c:order val="1"/>
          <c:tx>
            <c:strRef>
              <c:f>'Figure 3.A.7'!$B$1</c:f>
              <c:strCache>
                <c:ptCount val="1"/>
                <c:pt idx="0">
                  <c:v>Aggregate Expenditures</c:v>
                </c:pt>
              </c:strCache>
            </c:strRef>
          </c:tx>
          <c:spPr>
            <a:solidFill>
              <a:schemeClr val="accent2"/>
            </a:solidFill>
            <a:ln>
              <a:noFill/>
            </a:ln>
            <a:effectLst/>
          </c:spPr>
          <c:invertIfNegative val="0"/>
          <c:cat>
            <c:strRef>
              <c:f>'Figure 3.A.7'!$A$2:$A$8</c:f>
              <c:strCache>
                <c:ptCount val="7"/>
                <c:pt idx="0">
                  <c:v>2023/1</c:v>
                </c:pt>
                <c:pt idx="1">
                  <c:v>2023/2</c:v>
                </c:pt>
                <c:pt idx="2">
                  <c:v>2023/3</c:v>
                </c:pt>
                <c:pt idx="3">
                  <c:v>2023/4</c:v>
                </c:pt>
                <c:pt idx="4">
                  <c:v>2024/1</c:v>
                </c:pt>
                <c:pt idx="5">
                  <c:v>2024/2</c:v>
                </c:pt>
                <c:pt idx="6">
                  <c:v>2024/3</c:v>
                </c:pt>
              </c:strCache>
            </c:strRef>
          </c:cat>
          <c:val>
            <c:numRef>
              <c:f>'Figure 3.A.7'!$B$2:$B$7</c:f>
              <c:numCache>
                <c:formatCode>General</c:formatCode>
                <c:ptCount val="6"/>
                <c:pt idx="0">
                  <c:v>1.135</c:v>
                </c:pt>
                <c:pt idx="1">
                  <c:v>6.6</c:v>
                </c:pt>
                <c:pt idx="2">
                  <c:v>6.2</c:v>
                </c:pt>
                <c:pt idx="3">
                  <c:v>4.7</c:v>
                </c:pt>
                <c:pt idx="4">
                  <c:v>3.4</c:v>
                </c:pt>
                <c:pt idx="5">
                  <c:v>3.1</c:v>
                </c:pt>
              </c:numCache>
            </c:numRef>
          </c:val>
          <c:extLst>
            <c:ext xmlns:c16="http://schemas.microsoft.com/office/drawing/2014/chart" uri="{C3380CC4-5D6E-409C-BE32-E72D297353CC}">
              <c16:uniqueId val="{00000001-54D8-4670-9483-BE6D072B8987}"/>
            </c:ext>
          </c:extLst>
        </c:ser>
        <c:ser>
          <c:idx val="2"/>
          <c:order val="2"/>
          <c:tx>
            <c:strRef>
              <c:f>'Figure 3.A.7'!$D$1</c:f>
              <c:strCache>
                <c:ptCount val="1"/>
                <c:pt idx="0">
                  <c:v>Net export</c:v>
                </c:pt>
              </c:strCache>
            </c:strRef>
          </c:tx>
          <c:spPr>
            <a:solidFill>
              <a:schemeClr val="accent3"/>
            </a:solidFill>
            <a:ln>
              <a:noFill/>
            </a:ln>
            <a:effectLst/>
          </c:spPr>
          <c:invertIfNegative val="0"/>
          <c:cat>
            <c:strRef>
              <c:f>'Figure 3.A.7'!$A$2:$A$8</c:f>
              <c:strCache>
                <c:ptCount val="7"/>
                <c:pt idx="0">
                  <c:v>2023/1</c:v>
                </c:pt>
                <c:pt idx="1">
                  <c:v>2023/2</c:v>
                </c:pt>
                <c:pt idx="2">
                  <c:v>2023/3</c:v>
                </c:pt>
                <c:pt idx="3">
                  <c:v>2023/4</c:v>
                </c:pt>
                <c:pt idx="4">
                  <c:v>2024/1</c:v>
                </c:pt>
                <c:pt idx="5">
                  <c:v>2024/2</c:v>
                </c:pt>
                <c:pt idx="6">
                  <c:v>2024/3</c:v>
                </c:pt>
              </c:strCache>
            </c:strRef>
          </c:cat>
          <c:val>
            <c:numRef>
              <c:f>'Figure 3.A.7'!$D$2:$D$8</c:f>
              <c:numCache>
                <c:formatCode>General</c:formatCode>
                <c:ptCount val="7"/>
                <c:pt idx="0">
                  <c:v>-6.4969999999999999</c:v>
                </c:pt>
                <c:pt idx="1">
                  <c:v>-7.1</c:v>
                </c:pt>
                <c:pt idx="2">
                  <c:v>-2</c:v>
                </c:pt>
                <c:pt idx="3">
                  <c:v>-4.5999999999999996</c:v>
                </c:pt>
                <c:pt idx="4">
                  <c:v>-0.1</c:v>
                </c:pt>
                <c:pt idx="5">
                  <c:v>7.0000000000000007E-2</c:v>
                </c:pt>
              </c:numCache>
            </c:numRef>
          </c:val>
          <c:extLst>
            <c:ext xmlns:c16="http://schemas.microsoft.com/office/drawing/2014/chart" uri="{C3380CC4-5D6E-409C-BE32-E72D297353CC}">
              <c16:uniqueId val="{00000002-54D8-4670-9483-BE6D072B8987}"/>
            </c:ext>
          </c:extLst>
        </c:ser>
        <c:dLbls>
          <c:showLegendKey val="0"/>
          <c:showVal val="0"/>
          <c:showCatName val="0"/>
          <c:showSerName val="0"/>
          <c:showPercent val="0"/>
          <c:showBubbleSize val="0"/>
        </c:dLbls>
        <c:gapWidth val="219"/>
        <c:overlap val="100"/>
        <c:axId val="-91140144"/>
        <c:axId val="-91139600"/>
      </c:barChart>
      <c:lineChart>
        <c:grouping val="standard"/>
        <c:varyColors val="0"/>
        <c:ser>
          <c:idx val="3"/>
          <c:order val="3"/>
          <c:tx>
            <c:strRef>
              <c:f>'Figure 3.A.7'!$E$1</c:f>
              <c:strCache>
                <c:ptCount val="1"/>
                <c:pt idx="0">
                  <c:v>Economic Growth</c:v>
                </c:pt>
              </c:strCache>
            </c:strRef>
          </c:tx>
          <c:spPr>
            <a:ln w="28575" cap="rnd">
              <a:solidFill>
                <a:schemeClr val="accent4"/>
              </a:solidFill>
              <a:round/>
            </a:ln>
            <a:effectLst/>
          </c:spPr>
          <c:marker>
            <c:symbol val="diamond"/>
            <c:size val="7"/>
            <c:spPr>
              <a:solidFill>
                <a:schemeClr val="accent4"/>
              </a:solidFill>
              <a:ln w="9525">
                <a:solidFill>
                  <a:schemeClr val="accent4"/>
                </a:solidFill>
              </a:ln>
              <a:effectLst/>
            </c:spPr>
          </c:marker>
          <c:cat>
            <c:strRef>
              <c:f>'Figure 3.A.7'!$A$2:$A$8</c:f>
              <c:strCache>
                <c:ptCount val="7"/>
                <c:pt idx="0">
                  <c:v>2023/1</c:v>
                </c:pt>
                <c:pt idx="1">
                  <c:v>2023/2</c:v>
                </c:pt>
                <c:pt idx="2">
                  <c:v>2023/3</c:v>
                </c:pt>
                <c:pt idx="3">
                  <c:v>2023/4</c:v>
                </c:pt>
                <c:pt idx="4">
                  <c:v>2024/1</c:v>
                </c:pt>
                <c:pt idx="5">
                  <c:v>2024/2</c:v>
                </c:pt>
                <c:pt idx="6">
                  <c:v>2024/3</c:v>
                </c:pt>
              </c:strCache>
            </c:strRef>
          </c:cat>
          <c:val>
            <c:numRef>
              <c:f>'Figure 3.A.7'!$E$2:$E$8</c:f>
              <c:numCache>
                <c:formatCode>General</c:formatCode>
                <c:ptCount val="7"/>
                <c:pt idx="0">
                  <c:v>-1.6</c:v>
                </c:pt>
                <c:pt idx="1">
                  <c:v>5.0999999999999996</c:v>
                </c:pt>
                <c:pt idx="2">
                  <c:v>5.7</c:v>
                </c:pt>
                <c:pt idx="3">
                  <c:v>4.9000000000000004</c:v>
                </c:pt>
                <c:pt idx="4">
                  <c:v>5.4</c:v>
                </c:pt>
                <c:pt idx="5">
                  <c:v>4.0999999999999996</c:v>
                </c:pt>
                <c:pt idx="6">
                  <c:v>3.1</c:v>
                </c:pt>
              </c:numCache>
            </c:numRef>
          </c:val>
          <c:smooth val="0"/>
          <c:extLst>
            <c:ext xmlns:c16="http://schemas.microsoft.com/office/drawing/2014/chart" uri="{C3380CC4-5D6E-409C-BE32-E72D297353CC}">
              <c16:uniqueId val="{00000003-54D8-4670-9483-BE6D072B8987}"/>
            </c:ext>
          </c:extLst>
        </c:ser>
        <c:dLbls>
          <c:showLegendKey val="0"/>
          <c:showVal val="0"/>
          <c:showCatName val="0"/>
          <c:showSerName val="0"/>
          <c:showPercent val="0"/>
          <c:showBubbleSize val="0"/>
        </c:dLbls>
        <c:marker val="1"/>
        <c:smooth val="0"/>
        <c:axId val="-91145040"/>
        <c:axId val="-91151568"/>
      </c:lineChart>
      <c:catAx>
        <c:axId val="-91140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39600"/>
        <c:crosses val="autoZero"/>
        <c:auto val="1"/>
        <c:lblAlgn val="ctr"/>
        <c:lblOffset val="100"/>
        <c:noMultiLvlLbl val="0"/>
      </c:catAx>
      <c:valAx>
        <c:axId val="-9113960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0144"/>
        <c:crosses val="autoZero"/>
        <c:crossBetween val="between"/>
      </c:valAx>
      <c:valAx>
        <c:axId val="-91151568"/>
        <c:scaling>
          <c:orientation val="minMax"/>
          <c:max val="15"/>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5040"/>
        <c:crosses val="max"/>
        <c:crossBetween val="between"/>
      </c:valAx>
      <c:catAx>
        <c:axId val="-91145040"/>
        <c:scaling>
          <c:orientation val="minMax"/>
        </c:scaling>
        <c:delete val="1"/>
        <c:axPos val="b"/>
        <c:numFmt formatCode="General" sourceLinked="1"/>
        <c:majorTickMark val="out"/>
        <c:minorTickMark val="none"/>
        <c:tickLblPos val="nextTo"/>
        <c:crossAx val="-911515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0.26470713035870519"/>
          <c:y val="5.376930090066303E-4"/>
          <c:w val="0.66503018372703415"/>
          <c:h val="0.1707589053809764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510000905059279E-2"/>
          <c:y val="6.783200629409554E-2"/>
          <c:w val="0.91759530058742655"/>
          <c:h val="0.86631922986547194"/>
        </c:manualLayout>
      </c:layout>
      <c:barChart>
        <c:barDir val="col"/>
        <c:grouping val="clustered"/>
        <c:varyColors val="0"/>
        <c:ser>
          <c:idx val="0"/>
          <c:order val="0"/>
          <c:tx>
            <c:strRef>
              <c:f>'Figure 3.A.8'!$C$1</c:f>
              <c:strCache>
                <c:ptCount val="1"/>
                <c:pt idx="0">
                  <c:v>Real Wage Growth (LHS)</c:v>
                </c:pt>
              </c:strCache>
            </c:strRef>
          </c:tx>
          <c:spPr>
            <a:solidFill>
              <a:srgbClr val="212C61"/>
            </a:solidFill>
            <a:ln>
              <a:noFill/>
            </a:ln>
            <a:effectLst/>
          </c:spPr>
          <c:invertIfNegative val="0"/>
          <c:cat>
            <c:numRef>
              <c:f>'Figure 3.A.8'!$A$86:$A$153</c:f>
              <c:numCache>
                <c:formatCode>yyyy\-mm</c:formatCode>
                <c:ptCount val="68"/>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45442</c:v>
                </c:pt>
                <c:pt idx="65">
                  <c:v>45473</c:v>
                </c:pt>
                <c:pt idx="66">
                  <c:v>45503</c:v>
                </c:pt>
                <c:pt idx="67">
                  <c:v>45535</c:v>
                </c:pt>
              </c:numCache>
            </c:numRef>
          </c:cat>
          <c:val>
            <c:numRef>
              <c:f>'Figure 3.A.8'!$C$86:$C$153</c:f>
              <c:numCache>
                <c:formatCode>General</c:formatCode>
                <c:ptCount val="68"/>
                <c:pt idx="0">
                  <c:v>1.1000000000000001</c:v>
                </c:pt>
                <c:pt idx="1">
                  <c:v>0</c:v>
                </c:pt>
                <c:pt idx="2">
                  <c:v>2.2999999999999998</c:v>
                </c:pt>
                <c:pt idx="3">
                  <c:v>3.1</c:v>
                </c:pt>
                <c:pt idx="4">
                  <c:v>1.6</c:v>
                </c:pt>
                <c:pt idx="5">
                  <c:v>2.9</c:v>
                </c:pt>
                <c:pt idx="6">
                  <c:v>3</c:v>
                </c:pt>
                <c:pt idx="7">
                  <c:v>2.4</c:v>
                </c:pt>
                <c:pt idx="8">
                  <c:v>3.1</c:v>
                </c:pt>
                <c:pt idx="9">
                  <c:v>3.8</c:v>
                </c:pt>
                <c:pt idx="10">
                  <c:v>2.7</c:v>
                </c:pt>
                <c:pt idx="11">
                  <c:v>6.9</c:v>
                </c:pt>
                <c:pt idx="12">
                  <c:v>6.5</c:v>
                </c:pt>
                <c:pt idx="13">
                  <c:v>5.7</c:v>
                </c:pt>
                <c:pt idx="14">
                  <c:v>5.9</c:v>
                </c:pt>
                <c:pt idx="15">
                  <c:v>-2</c:v>
                </c:pt>
                <c:pt idx="16">
                  <c:v>1</c:v>
                </c:pt>
                <c:pt idx="17">
                  <c:v>0.6</c:v>
                </c:pt>
                <c:pt idx="18">
                  <c:v>2.2999999999999998</c:v>
                </c:pt>
                <c:pt idx="19">
                  <c:v>0.1</c:v>
                </c:pt>
                <c:pt idx="20">
                  <c:v>2.2000000000000002</c:v>
                </c:pt>
                <c:pt idx="21">
                  <c:v>0.5</c:v>
                </c:pt>
                <c:pt idx="22">
                  <c:v>0.2</c:v>
                </c:pt>
                <c:pt idx="23">
                  <c:v>4.5999999999999996</c:v>
                </c:pt>
                <c:pt idx="24">
                  <c:v>0.1</c:v>
                </c:pt>
                <c:pt idx="25">
                  <c:v>2</c:v>
                </c:pt>
                <c:pt idx="26">
                  <c:v>1.8</c:v>
                </c:pt>
                <c:pt idx="27">
                  <c:v>7.8</c:v>
                </c:pt>
                <c:pt idx="28">
                  <c:v>3.3</c:v>
                </c:pt>
                <c:pt idx="29">
                  <c:v>4.9000000000000004</c:v>
                </c:pt>
                <c:pt idx="30">
                  <c:v>2.2000000000000002</c:v>
                </c:pt>
                <c:pt idx="31">
                  <c:v>1.5</c:v>
                </c:pt>
                <c:pt idx="32">
                  <c:v>2</c:v>
                </c:pt>
                <c:pt idx="33">
                  <c:v>0.6</c:v>
                </c:pt>
                <c:pt idx="34">
                  <c:v>3.4</c:v>
                </c:pt>
                <c:pt idx="35">
                  <c:v>3.6</c:v>
                </c:pt>
                <c:pt idx="36">
                  <c:v>1.9</c:v>
                </c:pt>
                <c:pt idx="37">
                  <c:v>2.6</c:v>
                </c:pt>
                <c:pt idx="38">
                  <c:v>3.6</c:v>
                </c:pt>
                <c:pt idx="39">
                  <c:v>-7.2</c:v>
                </c:pt>
                <c:pt idx="40">
                  <c:v>-6.1</c:v>
                </c:pt>
                <c:pt idx="41">
                  <c:v>-3.2</c:v>
                </c:pt>
                <c:pt idx="42">
                  <c:v>-3.2</c:v>
                </c:pt>
                <c:pt idx="43">
                  <c:v>-1.2</c:v>
                </c:pt>
                <c:pt idx="44">
                  <c:v>-1.4</c:v>
                </c:pt>
                <c:pt idx="45">
                  <c:v>0.4</c:v>
                </c:pt>
                <c:pt idx="46">
                  <c:v>0.3</c:v>
                </c:pt>
                <c:pt idx="47">
                  <c:v>0.6</c:v>
                </c:pt>
                <c:pt idx="48">
                  <c:v>0.6</c:v>
                </c:pt>
                <c:pt idx="49">
                  <c:v>2</c:v>
                </c:pt>
                <c:pt idx="50">
                  <c:v>2.7</c:v>
                </c:pt>
                <c:pt idx="51">
                  <c:v>10.4</c:v>
                </c:pt>
                <c:pt idx="52">
                  <c:v>13.3</c:v>
                </c:pt>
                <c:pt idx="53">
                  <c:v>10.5</c:v>
                </c:pt>
                <c:pt idx="54">
                  <c:v>9.1999999999999993</c:v>
                </c:pt>
                <c:pt idx="55">
                  <c:v>9.5</c:v>
                </c:pt>
                <c:pt idx="56">
                  <c:v>7.2</c:v>
                </c:pt>
                <c:pt idx="57">
                  <c:v>9.9</c:v>
                </c:pt>
                <c:pt idx="58">
                  <c:v>7.2</c:v>
                </c:pt>
                <c:pt idx="59">
                  <c:v>8.5</c:v>
                </c:pt>
                <c:pt idx="60">
                  <c:v>8.5</c:v>
                </c:pt>
                <c:pt idx="61">
                  <c:v>10.8</c:v>
                </c:pt>
                <c:pt idx="62">
                  <c:v>12.9</c:v>
                </c:pt>
                <c:pt idx="63">
                  <c:v>8.5</c:v>
                </c:pt>
                <c:pt idx="64">
                  <c:v>8.8000000000000007</c:v>
                </c:pt>
                <c:pt idx="65">
                  <c:v>6.2</c:v>
                </c:pt>
                <c:pt idx="66">
                  <c:v>8.1</c:v>
                </c:pt>
                <c:pt idx="67">
                  <c:v>7.7</c:v>
                </c:pt>
              </c:numCache>
            </c:numRef>
          </c:val>
          <c:extLst>
            <c:ext xmlns:c16="http://schemas.microsoft.com/office/drawing/2014/chart" uri="{C3380CC4-5D6E-409C-BE32-E72D297353CC}">
              <c16:uniqueId val="{00000000-5662-4AB3-A894-57007C138FEC}"/>
            </c:ext>
          </c:extLst>
        </c:ser>
        <c:dLbls>
          <c:showLegendKey val="0"/>
          <c:showVal val="0"/>
          <c:showCatName val="0"/>
          <c:showSerName val="0"/>
          <c:showPercent val="0"/>
          <c:showBubbleSize val="0"/>
        </c:dLbls>
        <c:gapWidth val="150"/>
        <c:axId val="-91144496"/>
        <c:axId val="-91149936"/>
      </c:barChart>
      <c:lineChart>
        <c:grouping val="standard"/>
        <c:varyColors val="0"/>
        <c:ser>
          <c:idx val="1"/>
          <c:order val="1"/>
          <c:tx>
            <c:strRef>
              <c:f>'Figure 3.A.8'!$D$1</c:f>
              <c:strCache>
                <c:ptCount val="1"/>
                <c:pt idx="0">
                  <c:v>Unemployment Rate (RHS)</c:v>
                </c:pt>
              </c:strCache>
            </c:strRef>
          </c:tx>
          <c:spPr>
            <a:ln w="28575" cap="rnd">
              <a:solidFill>
                <a:schemeClr val="accent2"/>
              </a:solidFill>
              <a:round/>
            </a:ln>
            <a:effectLst/>
          </c:spPr>
          <c:marker>
            <c:symbol val="none"/>
          </c:marker>
          <c:cat>
            <c:numRef>
              <c:f>[1]historical_country_Russia_indic!$E$86:$E$142</c:f>
              <c:numCache>
                <c:formatCode>General</c:formatCode>
                <c:ptCount val="57"/>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numCache>
            </c:numRef>
          </c:cat>
          <c:val>
            <c:numRef>
              <c:f>'Figure 3.A.8'!$D$86:$D$153</c:f>
              <c:numCache>
                <c:formatCode>General</c:formatCode>
                <c:ptCount val="68"/>
                <c:pt idx="0">
                  <c:v>4.9000000000000004</c:v>
                </c:pt>
                <c:pt idx="1">
                  <c:v>4.9000000000000004</c:v>
                </c:pt>
                <c:pt idx="2">
                  <c:v>4.7</c:v>
                </c:pt>
                <c:pt idx="3">
                  <c:v>4.7</c:v>
                </c:pt>
                <c:pt idx="4">
                  <c:v>4.5</c:v>
                </c:pt>
                <c:pt idx="5">
                  <c:v>4.4000000000000004</c:v>
                </c:pt>
                <c:pt idx="6">
                  <c:v>4.5</c:v>
                </c:pt>
                <c:pt idx="7">
                  <c:v>4.3</c:v>
                </c:pt>
                <c:pt idx="8">
                  <c:v>4.5</c:v>
                </c:pt>
                <c:pt idx="9">
                  <c:v>4.5999999999999996</c:v>
                </c:pt>
                <c:pt idx="10">
                  <c:v>4.5999999999999996</c:v>
                </c:pt>
                <c:pt idx="11">
                  <c:v>4.5999999999999996</c:v>
                </c:pt>
                <c:pt idx="12">
                  <c:v>4.7</c:v>
                </c:pt>
                <c:pt idx="13">
                  <c:v>4.5999999999999996</c:v>
                </c:pt>
                <c:pt idx="14">
                  <c:v>4.7</c:v>
                </c:pt>
                <c:pt idx="15">
                  <c:v>5.8</c:v>
                </c:pt>
                <c:pt idx="16">
                  <c:v>6.1</c:v>
                </c:pt>
                <c:pt idx="17">
                  <c:v>6.2</c:v>
                </c:pt>
                <c:pt idx="18">
                  <c:v>6.3</c:v>
                </c:pt>
                <c:pt idx="19">
                  <c:v>6.4</c:v>
                </c:pt>
                <c:pt idx="20">
                  <c:v>6.3</c:v>
                </c:pt>
                <c:pt idx="21">
                  <c:v>6.3</c:v>
                </c:pt>
                <c:pt idx="22">
                  <c:v>6.1</c:v>
                </c:pt>
                <c:pt idx="23">
                  <c:v>5.9</c:v>
                </c:pt>
                <c:pt idx="24">
                  <c:v>5.8</c:v>
                </c:pt>
                <c:pt idx="25">
                  <c:v>5.7</c:v>
                </c:pt>
                <c:pt idx="26">
                  <c:v>5.4</c:v>
                </c:pt>
                <c:pt idx="27">
                  <c:v>5.2</c:v>
                </c:pt>
                <c:pt idx="28">
                  <c:v>4.9000000000000004</c:v>
                </c:pt>
                <c:pt idx="29">
                  <c:v>4.8</c:v>
                </c:pt>
                <c:pt idx="30">
                  <c:v>4.5</c:v>
                </c:pt>
                <c:pt idx="31">
                  <c:v>4.4000000000000004</c:v>
                </c:pt>
                <c:pt idx="32">
                  <c:v>4.3</c:v>
                </c:pt>
                <c:pt idx="33">
                  <c:v>4.3</c:v>
                </c:pt>
                <c:pt idx="34">
                  <c:v>4.3</c:v>
                </c:pt>
                <c:pt idx="35">
                  <c:v>4.3</c:v>
                </c:pt>
                <c:pt idx="36">
                  <c:v>4.4000000000000004</c:v>
                </c:pt>
                <c:pt idx="37">
                  <c:v>4.0999999999999996</c:v>
                </c:pt>
                <c:pt idx="38">
                  <c:v>4.0999999999999996</c:v>
                </c:pt>
                <c:pt idx="39">
                  <c:v>4</c:v>
                </c:pt>
                <c:pt idx="40">
                  <c:v>3.9</c:v>
                </c:pt>
                <c:pt idx="41">
                  <c:v>3.9</c:v>
                </c:pt>
                <c:pt idx="42">
                  <c:v>3.9</c:v>
                </c:pt>
                <c:pt idx="43">
                  <c:v>3.8</c:v>
                </c:pt>
                <c:pt idx="44">
                  <c:v>3.9</c:v>
                </c:pt>
                <c:pt idx="45">
                  <c:v>3.9</c:v>
                </c:pt>
                <c:pt idx="46">
                  <c:v>3.7</c:v>
                </c:pt>
                <c:pt idx="47">
                  <c:v>3.7</c:v>
                </c:pt>
                <c:pt idx="48">
                  <c:v>3.6</c:v>
                </c:pt>
                <c:pt idx="49">
                  <c:v>3.5</c:v>
                </c:pt>
                <c:pt idx="50">
                  <c:v>3.5</c:v>
                </c:pt>
                <c:pt idx="51">
                  <c:v>3.3</c:v>
                </c:pt>
                <c:pt idx="52">
                  <c:v>3.2</c:v>
                </c:pt>
                <c:pt idx="53">
                  <c:v>3.1</c:v>
                </c:pt>
                <c:pt idx="54">
                  <c:v>3</c:v>
                </c:pt>
                <c:pt idx="55">
                  <c:v>3</c:v>
                </c:pt>
                <c:pt idx="56">
                  <c:v>3</c:v>
                </c:pt>
                <c:pt idx="57">
                  <c:v>2.9</c:v>
                </c:pt>
                <c:pt idx="58">
                  <c:v>2.9</c:v>
                </c:pt>
                <c:pt idx="59">
                  <c:v>3</c:v>
                </c:pt>
                <c:pt idx="60">
                  <c:v>2.9</c:v>
                </c:pt>
                <c:pt idx="61">
                  <c:v>2.8</c:v>
                </c:pt>
                <c:pt idx="62">
                  <c:v>2.7</c:v>
                </c:pt>
                <c:pt idx="63">
                  <c:v>2.6</c:v>
                </c:pt>
                <c:pt idx="64">
                  <c:v>2.6</c:v>
                </c:pt>
                <c:pt idx="65">
                  <c:v>2.4</c:v>
                </c:pt>
                <c:pt idx="66">
                  <c:v>2.4</c:v>
                </c:pt>
                <c:pt idx="67">
                  <c:v>2.4</c:v>
                </c:pt>
              </c:numCache>
            </c:numRef>
          </c:val>
          <c:smooth val="0"/>
          <c:extLst>
            <c:ext xmlns:c16="http://schemas.microsoft.com/office/drawing/2014/chart" uri="{C3380CC4-5D6E-409C-BE32-E72D297353CC}">
              <c16:uniqueId val="{00000001-5662-4AB3-A894-57007C138FEC}"/>
            </c:ext>
          </c:extLst>
        </c:ser>
        <c:dLbls>
          <c:showLegendKey val="0"/>
          <c:showVal val="0"/>
          <c:showCatName val="0"/>
          <c:showSerName val="0"/>
          <c:showPercent val="0"/>
          <c:showBubbleSize val="0"/>
        </c:dLbls>
        <c:marker val="1"/>
        <c:smooth val="0"/>
        <c:axId val="-91153200"/>
        <c:axId val="-91141776"/>
      </c:lineChart>
      <c:dateAx>
        <c:axId val="-91144496"/>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91149936"/>
        <c:crosses val="autoZero"/>
        <c:auto val="1"/>
        <c:lblOffset val="100"/>
        <c:baseTimeUnit val="months"/>
      </c:dateAx>
      <c:valAx>
        <c:axId val="-91149936"/>
        <c:scaling>
          <c:orientation val="minMax"/>
          <c:max val="14"/>
          <c:min val="-8"/>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91144496"/>
        <c:crosses val="autoZero"/>
        <c:crossBetween val="between"/>
        <c:majorUnit val="4"/>
      </c:valAx>
      <c:valAx>
        <c:axId val="-91141776"/>
        <c:scaling>
          <c:orientation val="minMax"/>
          <c:max val="7"/>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91153200"/>
        <c:crosses val="max"/>
        <c:crossBetween val="between"/>
        <c:majorUnit val="1"/>
      </c:valAx>
      <c:catAx>
        <c:axId val="-91153200"/>
        <c:scaling>
          <c:orientation val="minMax"/>
        </c:scaling>
        <c:delete val="1"/>
        <c:axPos val="b"/>
        <c:numFmt formatCode="General" sourceLinked="1"/>
        <c:majorTickMark val="out"/>
        <c:minorTickMark val="none"/>
        <c:tickLblPos val="nextTo"/>
        <c:crossAx val="-91141776"/>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212C61"/>
                </a:solidFill>
                <a:latin typeface="Mardoto"/>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a:ea typeface="+mn-ea"/>
                <a:cs typeface="+mn-cs"/>
              </a:defRPr>
            </a:pPr>
            <a:endParaRPr lang="en-US"/>
          </a:p>
        </c:txPr>
      </c:legendEntry>
      <c:layout>
        <c:manualLayout>
          <c:xMode val="edge"/>
          <c:yMode val="edge"/>
          <c:x val="0.22707282279370247"/>
          <c:y val="4.5516500079126623E-2"/>
          <c:w val="0.54585418202035085"/>
          <c:h val="9.2421299930936368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3.A.9'!$A$2</c:f>
              <c:strCache>
                <c:ptCount val="1"/>
                <c:pt idx="0">
                  <c:v>Պակասուրդ</c:v>
                </c:pt>
              </c:strCache>
            </c:strRef>
          </c:tx>
          <c:spPr>
            <a:solidFill>
              <a:srgbClr val="D39C1F"/>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3.A.9'!$B$2:$K$2</c:f>
              <c:numCache>
                <c:formatCode>General</c:formatCode>
                <c:ptCount val="10"/>
                <c:pt idx="0">
                  <c:v>-2.7414000000000001</c:v>
                </c:pt>
                <c:pt idx="1">
                  <c:v>-1.9742999999999999</c:v>
                </c:pt>
                <c:pt idx="2">
                  <c:v>4.1025</c:v>
                </c:pt>
                <c:pt idx="3">
                  <c:v>-0.52429999999999999</c:v>
                </c:pt>
                <c:pt idx="4">
                  <c:v>3.2945000000000002</c:v>
                </c:pt>
                <c:pt idx="5">
                  <c:v>3.2298</c:v>
                </c:pt>
                <c:pt idx="6">
                  <c:v>3.9449999999999998</c:v>
                </c:pt>
                <c:pt idx="7">
                  <c:v>1.2</c:v>
                </c:pt>
                <c:pt idx="8">
                  <c:v>2.2000000000000002</c:v>
                </c:pt>
                <c:pt idx="9">
                  <c:v>2.7</c:v>
                </c:pt>
              </c:numCache>
            </c:numRef>
          </c:val>
          <c:extLst>
            <c:ext xmlns:c16="http://schemas.microsoft.com/office/drawing/2014/chart" uri="{C3380CC4-5D6E-409C-BE32-E72D297353CC}">
              <c16:uniqueId val="{00000000-4375-447E-9730-F273EB4340C5}"/>
            </c:ext>
          </c:extLst>
        </c:ser>
        <c:ser>
          <c:idx val="1"/>
          <c:order val="1"/>
          <c:tx>
            <c:strRef>
              <c:f>'Figure 3.A.9'!$A$3</c:f>
              <c:strCache>
                <c:ptCount val="1"/>
              </c:strCache>
            </c:strRef>
          </c:tx>
          <c:spPr>
            <a:solidFill>
              <a:srgbClr val="00163B"/>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3.A.9'!$B$3:$K$3</c:f>
              <c:numCache>
                <c:formatCode>General</c:formatCode>
                <c:ptCount val="10"/>
                <c:pt idx="6">
                  <c:v>1.595</c:v>
                </c:pt>
              </c:numCache>
            </c:numRef>
          </c:val>
          <c:extLst>
            <c:ext xmlns:c16="http://schemas.microsoft.com/office/drawing/2014/chart" uri="{C3380CC4-5D6E-409C-BE32-E72D297353CC}">
              <c16:uniqueId val="{00000001-4375-447E-9730-F273EB4340C5}"/>
            </c:ext>
          </c:extLst>
        </c:ser>
        <c:dLbls>
          <c:showLegendKey val="0"/>
          <c:showVal val="0"/>
          <c:showCatName val="0"/>
          <c:showSerName val="0"/>
          <c:showPercent val="0"/>
          <c:showBubbleSize val="0"/>
        </c:dLbls>
        <c:gapWidth val="150"/>
        <c:axId val="-91139056"/>
        <c:axId val="-91138512"/>
      </c:barChart>
      <c:barChart>
        <c:barDir val="col"/>
        <c:grouping val="clustered"/>
        <c:varyColors val="0"/>
        <c:ser>
          <c:idx val="2"/>
          <c:order val="2"/>
          <c:tx>
            <c:strRef>
              <c:f>'Figure 3.A.9'!$A$4</c:f>
              <c:strCache>
                <c:ptCount val="1"/>
              </c:strCache>
            </c:strRef>
          </c:tx>
          <c:spPr>
            <a:solidFill>
              <a:schemeClr val="accent3"/>
            </a:solidFill>
            <a:ln>
              <a:noFill/>
            </a:ln>
            <a:effectLst/>
          </c:spPr>
          <c:invertIfNegative val="0"/>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3.A.9'!$B$4:$K$4</c:f>
              <c:numCache>
                <c:formatCode>General</c:formatCode>
                <c:ptCount val="10"/>
              </c:numCache>
            </c:numRef>
          </c:val>
          <c:extLst>
            <c:ext xmlns:c16="http://schemas.microsoft.com/office/drawing/2014/chart" uri="{C3380CC4-5D6E-409C-BE32-E72D297353CC}">
              <c16:uniqueId val="{00000000-EE0F-4402-954A-DFF6E811A575}"/>
            </c:ext>
          </c:extLst>
        </c:ser>
        <c:dLbls>
          <c:showLegendKey val="0"/>
          <c:showVal val="0"/>
          <c:showCatName val="0"/>
          <c:showSerName val="0"/>
          <c:showPercent val="0"/>
          <c:showBubbleSize val="0"/>
        </c:dLbls>
        <c:gapWidth val="150"/>
        <c:overlap val="-27"/>
        <c:axId val="-2016447136"/>
        <c:axId val="-2016439520"/>
      </c:barChart>
      <c:catAx>
        <c:axId val="-911390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38512"/>
        <c:crosses val="autoZero"/>
        <c:auto val="1"/>
        <c:lblAlgn val="ctr"/>
        <c:lblOffset val="100"/>
        <c:noMultiLvlLbl val="0"/>
      </c:catAx>
      <c:valAx>
        <c:axId val="-911385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39056"/>
        <c:crosses val="autoZero"/>
        <c:crossBetween val="between"/>
      </c:valAx>
      <c:valAx>
        <c:axId val="-2016439520"/>
        <c:scaling>
          <c:orientation val="minMax"/>
          <c:max val="5"/>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016447136"/>
        <c:crosses val="max"/>
        <c:crossBetween val="between"/>
      </c:valAx>
      <c:catAx>
        <c:axId val="-2016447136"/>
        <c:scaling>
          <c:orientation val="minMax"/>
        </c:scaling>
        <c:delete val="1"/>
        <c:axPos val="b"/>
        <c:numFmt formatCode="General" sourceLinked="1"/>
        <c:majorTickMark val="out"/>
        <c:minorTickMark val="none"/>
        <c:tickLblPos val="nextTo"/>
        <c:crossAx val="-2016439520"/>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3.A.10'!$C$1</c:f>
              <c:strCache>
                <c:ptCount val="1"/>
                <c:pt idx="0">
                  <c:v>Copper Price</c:v>
                </c:pt>
              </c:strCache>
            </c:strRef>
          </c:tx>
          <c:spPr>
            <a:ln w="19050" cap="rnd">
              <a:solidFill>
                <a:srgbClr val="00163B"/>
              </a:solidFill>
              <a:round/>
            </a:ln>
            <a:effectLst/>
          </c:spPr>
          <c:marker>
            <c:symbol val="none"/>
          </c:marker>
          <c:dLbls>
            <c:dLbl>
              <c:idx val="10"/>
              <c:layout>
                <c:manualLayout>
                  <c:x val="-9.7222222222222224E-2"/>
                  <c:y val="0.16111111111111112"/>
                </c:manualLayout>
              </c:layout>
              <c:tx>
                <c:rich>
                  <a:bodyPr/>
                  <a:lstStyle/>
                  <a:p>
                    <a:r>
                      <a:rPr lang="en-US"/>
                      <a:t>Evergrande Defaults</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A2B2-476A-93D5-FF30C0364A4C}"/>
                </c:ext>
              </c:extLst>
            </c:dLbl>
            <c:dLbl>
              <c:idx val="15"/>
              <c:layout>
                <c:manualLayout>
                  <c:x val="-7.5000000000000053E-2"/>
                  <c:y val="-9.7222222222222238E-2"/>
                </c:manualLayout>
              </c:layout>
              <c:tx>
                <c:rich>
                  <a:bodyPr/>
                  <a:lstStyle/>
                  <a:p>
                    <a:r>
                      <a:rPr lang="en-US"/>
                      <a:t>Evergrande</a:t>
                    </a:r>
                    <a:r>
                      <a:rPr lang="en-US" baseline="0"/>
                      <a:t> Stock Reaches Low</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A2B2-476A-93D5-FF30C0364A4C}"/>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3.A.10'!$B$2:$B$48</c:f>
              <c:numCache>
                <c:formatCode>0</c:formatCode>
                <c:ptCount val="47"/>
                <c:pt idx="5">
                  <c:v>2021</c:v>
                </c:pt>
                <c:pt idx="17">
                  <c:v>2022</c:v>
                </c:pt>
                <c:pt idx="29">
                  <c:v>2023</c:v>
                </c:pt>
                <c:pt idx="36">
                  <c:v>2024</c:v>
                </c:pt>
              </c:numCache>
            </c:numRef>
          </c:cat>
          <c:val>
            <c:numRef>
              <c:f>'Figure 3.A.10'!$C$2:$C$48</c:f>
              <c:numCache>
                <c:formatCode>0</c:formatCode>
                <c:ptCount val="47"/>
                <c:pt idx="0">
                  <c:v>7972.1475</c:v>
                </c:pt>
                <c:pt idx="1">
                  <c:v>8470.94</c:v>
                </c:pt>
                <c:pt idx="2">
                  <c:v>8988.2478260869593</c:v>
                </c:pt>
                <c:pt idx="3">
                  <c:v>9324.8174999999992</c:v>
                </c:pt>
                <c:pt idx="4">
                  <c:v>10166.285</c:v>
                </c:pt>
                <c:pt idx="5">
                  <c:v>9631.5</c:v>
                </c:pt>
                <c:pt idx="6">
                  <c:v>9450.8204545454591</c:v>
                </c:pt>
                <c:pt idx="7">
                  <c:v>9370.1385714285698</c:v>
                </c:pt>
                <c:pt idx="8">
                  <c:v>9324.7095454545506</c:v>
                </c:pt>
                <c:pt idx="9">
                  <c:v>9829.2190476190499</c:v>
                </c:pt>
                <c:pt idx="10">
                  <c:v>9728.9045454545394</c:v>
                </c:pt>
                <c:pt idx="11">
                  <c:v>9551.18</c:v>
                </c:pt>
                <c:pt idx="12">
                  <c:v>9782.3374999999996</c:v>
                </c:pt>
                <c:pt idx="13">
                  <c:v>9943.1749999999993</c:v>
                </c:pt>
                <c:pt idx="14">
                  <c:v>10230.893913043499</c:v>
                </c:pt>
                <c:pt idx="15">
                  <c:v>10174.347619047599</c:v>
                </c:pt>
                <c:pt idx="16">
                  <c:v>9395.0272727272695</c:v>
                </c:pt>
                <c:pt idx="17">
                  <c:v>9067.5518181818206</c:v>
                </c:pt>
                <c:pt idx="18">
                  <c:v>7544.8095238095202</c:v>
                </c:pt>
                <c:pt idx="19">
                  <c:v>7990.8121739130402</c:v>
                </c:pt>
                <c:pt idx="20">
                  <c:v>7746.0113636363603</c:v>
                </c:pt>
                <c:pt idx="21">
                  <c:v>7651.0828571428601</c:v>
                </c:pt>
                <c:pt idx="22">
                  <c:v>8049.8613636363598</c:v>
                </c:pt>
                <c:pt idx="23">
                  <c:v>8371.0913636363603</c:v>
                </c:pt>
                <c:pt idx="24">
                  <c:v>9007.3463636363595</c:v>
                </c:pt>
                <c:pt idx="25">
                  <c:v>8936.5869999999995</c:v>
                </c:pt>
                <c:pt idx="26">
                  <c:v>8856.3108695652209</c:v>
                </c:pt>
                <c:pt idx="27">
                  <c:v>8809.1574999999993</c:v>
                </c:pt>
                <c:pt idx="28">
                  <c:v>8243.1560869565201</c:v>
                </c:pt>
                <c:pt idx="29">
                  <c:v>8396.5177272727306</c:v>
                </c:pt>
                <c:pt idx="30">
                  <c:v>8476.6790476190508</c:v>
                </c:pt>
                <c:pt idx="31">
                  <c:v>8347.8282608695699</c:v>
                </c:pt>
                <c:pt idx="32">
                  <c:v>8276.7138095238097</c:v>
                </c:pt>
                <c:pt idx="33">
                  <c:v>7941.3559090909102</c:v>
                </c:pt>
                <c:pt idx="34">
                  <c:v>8189.5877272727303</c:v>
                </c:pt>
                <c:pt idx="35">
                  <c:v>8407.9004761904798</c:v>
                </c:pt>
                <c:pt idx="36">
                  <c:v>8351.3395652173895</c:v>
                </c:pt>
                <c:pt idx="37">
                  <c:v>8304.9504799999995</c:v>
                </c:pt>
                <c:pt idx="38">
                  <c:v>8692.8190500000001</c:v>
                </c:pt>
                <c:pt idx="39">
                  <c:v>9445.5936399999991</c:v>
                </c:pt>
                <c:pt idx="40" formatCode="General">
                  <c:v>10117</c:v>
                </c:pt>
                <c:pt idx="41">
                  <c:v>9648</c:v>
                </c:pt>
                <c:pt idx="42" formatCode="General">
                  <c:v>9385</c:v>
                </c:pt>
                <c:pt idx="43">
                  <c:v>8971</c:v>
                </c:pt>
                <c:pt idx="44" formatCode="General">
                  <c:v>9259</c:v>
                </c:pt>
                <c:pt idx="45" formatCode="General">
                  <c:v>9534</c:v>
                </c:pt>
                <c:pt idx="46" formatCode="General">
                  <c:v>9076</c:v>
                </c:pt>
              </c:numCache>
            </c:numRef>
          </c:val>
          <c:smooth val="0"/>
          <c:extLst>
            <c:ext xmlns:c16="http://schemas.microsoft.com/office/drawing/2014/chart" uri="{C3380CC4-5D6E-409C-BE32-E72D297353CC}">
              <c16:uniqueId val="{00000000-A2B2-476A-93D5-FF30C0364A4C}"/>
            </c:ext>
          </c:extLst>
        </c:ser>
        <c:dLbls>
          <c:showLegendKey val="0"/>
          <c:showVal val="0"/>
          <c:showCatName val="0"/>
          <c:showSerName val="0"/>
          <c:showPercent val="0"/>
          <c:showBubbleSize val="0"/>
        </c:dLbls>
        <c:marker val="1"/>
        <c:smooth val="0"/>
        <c:axId val="-91150480"/>
        <c:axId val="-91149392"/>
      </c:lineChart>
      <c:lineChart>
        <c:grouping val="standard"/>
        <c:varyColors val="0"/>
        <c:ser>
          <c:idx val="1"/>
          <c:order val="1"/>
          <c:spPr>
            <a:ln w="19050" cap="rnd">
              <a:solidFill>
                <a:srgbClr val="006699"/>
              </a:solidFill>
              <a:round/>
            </a:ln>
            <a:effectLst/>
          </c:spPr>
          <c:marker>
            <c:symbol val="none"/>
          </c:marker>
          <c:val>
            <c:numRef>
              <c:f>'Figure 3.A.10'!$D$2:$D$45</c:f>
              <c:numCache>
                <c:formatCode>General</c:formatCode>
                <c:ptCount val="44"/>
                <c:pt idx="35" formatCode="0">
                  <c:v>8407.9004761904798</c:v>
                </c:pt>
                <c:pt idx="36" formatCode="0">
                  <c:v>8351.3395652173895</c:v>
                </c:pt>
              </c:numCache>
            </c:numRef>
          </c:val>
          <c:smooth val="0"/>
          <c:extLst>
            <c:ext xmlns:c16="http://schemas.microsoft.com/office/drawing/2014/chart" uri="{C3380CC4-5D6E-409C-BE32-E72D297353CC}">
              <c16:uniqueId val="{00000001-A2B2-476A-93D5-FF30C0364A4C}"/>
            </c:ext>
          </c:extLst>
        </c:ser>
        <c:dLbls>
          <c:showLegendKey val="0"/>
          <c:showVal val="0"/>
          <c:showCatName val="0"/>
          <c:showSerName val="0"/>
          <c:showPercent val="0"/>
          <c:showBubbleSize val="0"/>
        </c:dLbls>
        <c:marker val="1"/>
        <c:smooth val="0"/>
        <c:axId val="-91152656"/>
        <c:axId val="-91148848"/>
      </c:lineChart>
      <c:catAx>
        <c:axId val="-91150480"/>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9392"/>
        <c:crosses val="autoZero"/>
        <c:auto val="1"/>
        <c:lblAlgn val="ctr"/>
        <c:lblOffset val="100"/>
        <c:noMultiLvlLbl val="0"/>
      </c:catAx>
      <c:valAx>
        <c:axId val="-91149392"/>
        <c:scaling>
          <c:orientation val="minMax"/>
          <c:max val="11000"/>
          <c:min val="60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50480"/>
        <c:crosses val="autoZero"/>
        <c:crossBetween val="between"/>
      </c:valAx>
      <c:valAx>
        <c:axId val="-91148848"/>
        <c:scaling>
          <c:orientation val="minMax"/>
          <c:max val="11000"/>
          <c:min val="6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52656"/>
        <c:crosses val="max"/>
        <c:crossBetween val="between"/>
      </c:valAx>
      <c:catAx>
        <c:axId val="-91152656"/>
        <c:scaling>
          <c:orientation val="minMax"/>
        </c:scaling>
        <c:delete val="1"/>
        <c:axPos val="b"/>
        <c:majorTickMark val="out"/>
        <c:minorTickMark val="none"/>
        <c:tickLblPos val="nextTo"/>
        <c:crossAx val="-9114884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delete val="1"/>
      </c:legendEntry>
      <c:layout>
        <c:manualLayout>
          <c:xMode val="edge"/>
          <c:yMode val="edge"/>
          <c:x val="0.64197462817147855"/>
          <c:y val="8.6111111111111124E-2"/>
          <c:w val="0.23271719160104987"/>
          <c:h val="7.1860658205673306E-2"/>
        </c:manualLayout>
      </c:layout>
      <c:overlay val="1"/>
      <c:spPr>
        <a:noFill/>
        <a:ln>
          <a:noFill/>
        </a:ln>
        <a:effectLst/>
      </c:spPr>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3.A.11'!$C$1</c:f>
              <c:strCache>
                <c:ptCount val="1"/>
                <c:pt idx="0">
                  <c:v>Brent Oil Price</c:v>
                </c:pt>
              </c:strCache>
            </c:strRef>
          </c:tx>
          <c:spPr>
            <a:ln w="19050" cap="rnd">
              <a:solidFill>
                <a:srgbClr val="00163B"/>
              </a:solidFill>
              <a:round/>
            </a:ln>
            <a:effectLst/>
          </c:spPr>
          <c:marker>
            <c:symbol val="none"/>
          </c:marker>
          <c:dLbls>
            <c:dLbl>
              <c:idx val="32"/>
              <c:layout>
                <c:manualLayout>
                  <c:x val="-0.15"/>
                  <c:y val="-0.11216685979142527"/>
                </c:manualLayout>
              </c:layout>
              <c:tx>
                <c:rich>
                  <a:bodyPr/>
                  <a:lstStyle/>
                  <a:p>
                    <a:r>
                      <a:rPr lang="en-US"/>
                      <a:t>OPEC+</a:t>
                    </a:r>
                    <a:r>
                      <a:rPr lang="en-US" baseline="0"/>
                      <a:t> Cuts Production</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C32-4212-90B1-4FAC20D82D8C}"/>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3.A.11'!$B$2:$B$48</c:f>
              <c:numCache>
                <c:formatCode>0</c:formatCode>
                <c:ptCount val="47"/>
                <c:pt idx="5">
                  <c:v>2021</c:v>
                </c:pt>
                <c:pt idx="17">
                  <c:v>2022</c:v>
                </c:pt>
                <c:pt idx="29">
                  <c:v>2023</c:v>
                </c:pt>
                <c:pt idx="36">
                  <c:v>2024</c:v>
                </c:pt>
              </c:numCache>
            </c:numRef>
          </c:cat>
          <c:val>
            <c:numRef>
              <c:f>'Figure 3.A.11'!$C$2:$C$48</c:f>
              <c:numCache>
                <c:formatCode>0</c:formatCode>
                <c:ptCount val="47"/>
                <c:pt idx="0">
                  <c:v>55.224761904761898</c:v>
                </c:pt>
                <c:pt idx="1">
                  <c:v>62.362499999999997</c:v>
                </c:pt>
                <c:pt idx="2">
                  <c:v>65.796086956521705</c:v>
                </c:pt>
                <c:pt idx="3">
                  <c:v>65.531818181818196</c:v>
                </c:pt>
                <c:pt idx="4">
                  <c:v>68.375238095238103</c:v>
                </c:pt>
                <c:pt idx="5">
                  <c:v>73.512727272727304</c:v>
                </c:pt>
                <c:pt idx="6">
                  <c:v>74.403181818181807</c:v>
                </c:pt>
                <c:pt idx="7">
                  <c:v>70.588181818181795</c:v>
                </c:pt>
                <c:pt idx="8">
                  <c:v>74.749545454545398</c:v>
                </c:pt>
                <c:pt idx="9">
                  <c:v>83.865238095238098</c:v>
                </c:pt>
                <c:pt idx="10">
                  <c:v>80.890454545454503</c:v>
                </c:pt>
                <c:pt idx="11">
                  <c:v>74.678260869565193</c:v>
                </c:pt>
                <c:pt idx="12">
                  <c:v>85.622380952380894</c:v>
                </c:pt>
                <c:pt idx="13">
                  <c:v>94.266999999999996</c:v>
                </c:pt>
                <c:pt idx="14">
                  <c:v>112.44</c:v>
                </c:pt>
                <c:pt idx="15">
                  <c:v>106.155714285714</c:v>
                </c:pt>
                <c:pt idx="16">
                  <c:v>112.113636363636</c:v>
                </c:pt>
                <c:pt idx="17">
                  <c:v>117.692727272727</c:v>
                </c:pt>
                <c:pt idx="18">
                  <c:v>105.252857142857</c:v>
                </c:pt>
                <c:pt idx="19">
                  <c:v>97.643043478260907</c:v>
                </c:pt>
                <c:pt idx="20">
                  <c:v>90.608181818181805</c:v>
                </c:pt>
                <c:pt idx="21">
                  <c:v>93.718571428571394</c:v>
                </c:pt>
                <c:pt idx="22">
                  <c:v>90.938636363636405</c:v>
                </c:pt>
                <c:pt idx="23">
                  <c:v>81.503181818181801</c:v>
                </c:pt>
                <c:pt idx="24">
                  <c:v>84.081818181818207</c:v>
                </c:pt>
                <c:pt idx="25">
                  <c:v>83.632499999999993</c:v>
                </c:pt>
                <c:pt idx="26">
                  <c:v>79.256521739130406</c:v>
                </c:pt>
                <c:pt idx="27">
                  <c:v>83.536000000000001</c:v>
                </c:pt>
                <c:pt idx="28">
                  <c:v>75.747391304347801</c:v>
                </c:pt>
                <c:pt idx="29">
                  <c:v>74.974999999999994</c:v>
                </c:pt>
                <c:pt idx="30">
                  <c:v>80.109047619047601</c:v>
                </c:pt>
                <c:pt idx="31">
                  <c:v>85.168260869565202</c:v>
                </c:pt>
                <c:pt idx="32">
                  <c:v>92.673333333333304</c:v>
                </c:pt>
                <c:pt idx="33">
                  <c:v>88.947727272727306</c:v>
                </c:pt>
                <c:pt idx="34">
                  <c:v>82.186363636363595</c:v>
                </c:pt>
                <c:pt idx="35">
                  <c:v>77.540952380952405</c:v>
                </c:pt>
                <c:pt idx="36">
                  <c:v>79.11</c:v>
                </c:pt>
                <c:pt idx="37">
                  <c:v>81.795714285714297</c:v>
                </c:pt>
                <c:pt idx="38">
                  <c:v>84.961428571428598</c:v>
                </c:pt>
                <c:pt idx="39">
                  <c:v>88.974545454545506</c:v>
                </c:pt>
                <c:pt idx="40">
                  <c:v>81.91</c:v>
                </c:pt>
                <c:pt idx="41">
                  <c:v>82.25</c:v>
                </c:pt>
                <c:pt idx="42">
                  <c:v>85.15</c:v>
                </c:pt>
                <c:pt idx="43">
                  <c:v>80.36</c:v>
                </c:pt>
                <c:pt idx="44" formatCode="General">
                  <c:v>74</c:v>
                </c:pt>
                <c:pt idx="45" formatCode="General">
                  <c:v>76</c:v>
                </c:pt>
                <c:pt idx="46" formatCode="General">
                  <c:v>74</c:v>
                </c:pt>
              </c:numCache>
            </c:numRef>
          </c:val>
          <c:smooth val="0"/>
          <c:extLst>
            <c:ext xmlns:c16="http://schemas.microsoft.com/office/drawing/2014/chart" uri="{C3380CC4-5D6E-409C-BE32-E72D297353CC}">
              <c16:uniqueId val="{00000000-2C32-4212-90B1-4FAC20D82D8C}"/>
            </c:ext>
          </c:extLst>
        </c:ser>
        <c:dLbls>
          <c:showLegendKey val="0"/>
          <c:showVal val="0"/>
          <c:showCatName val="0"/>
          <c:showSerName val="0"/>
          <c:showPercent val="0"/>
          <c:showBubbleSize val="0"/>
        </c:dLbls>
        <c:marker val="1"/>
        <c:smooth val="0"/>
        <c:axId val="-91148304"/>
        <c:axId val="-91147216"/>
      </c:lineChart>
      <c:lineChart>
        <c:grouping val="standard"/>
        <c:varyColors val="0"/>
        <c:ser>
          <c:idx val="1"/>
          <c:order val="1"/>
          <c:tx>
            <c:strRef>
              <c:f>'Figure 3.A.11'!$D$1</c:f>
              <c:strCache>
                <c:ptCount val="1"/>
              </c:strCache>
            </c:strRef>
          </c:tx>
          <c:spPr>
            <a:ln w="19050" cap="rnd">
              <a:solidFill>
                <a:schemeClr val="accent1"/>
              </a:solidFill>
              <a:round/>
            </a:ln>
            <a:effectLst/>
          </c:spPr>
          <c:marker>
            <c:symbol val="none"/>
          </c:marker>
          <c:dLbls>
            <c:dLbl>
              <c:idx val="35"/>
              <c:layout>
                <c:manualLayout>
                  <c:x val="-6.1111111111111116E-2"/>
                  <c:y val="0.15573580533024334"/>
                </c:manualLayout>
              </c:layout>
              <c:tx>
                <c:rich>
                  <a:bodyPr/>
                  <a:lstStyle/>
                  <a:p>
                    <a:r>
                      <a:rPr lang="en-US"/>
                      <a:t>US</a:t>
                    </a:r>
                    <a:r>
                      <a:rPr lang="en-US" baseline="0"/>
                      <a:t> Oil Production Reaches New Highs</a:t>
                    </a:r>
                    <a:endParaRPr lang="en-US"/>
                  </a:p>
                </c:rich>
              </c:tx>
              <c:showLegendKey val="0"/>
              <c:showVal val="1"/>
              <c:showCatName val="0"/>
              <c:showSerName val="0"/>
              <c:showPercent val="0"/>
              <c:showBubbleSize val="0"/>
              <c:extLst>
                <c:ext xmlns:c15="http://schemas.microsoft.com/office/drawing/2012/chart" uri="{CE6537A1-D6FC-4f65-9D91-7224C49458BB}">
                  <c15:layout>
                    <c:manualLayout>
                      <c:w val="0.2341111111111111"/>
                      <c:h val="0.14739281575898031"/>
                    </c:manualLayout>
                  </c15:layout>
                  <c15:showDataLabelsRange val="0"/>
                </c:ext>
                <c:ext xmlns:c16="http://schemas.microsoft.com/office/drawing/2014/chart" uri="{C3380CC4-5D6E-409C-BE32-E72D297353CC}">
                  <c16:uniqueId val="{00000003-2C32-4212-90B1-4FAC20D82D8C}"/>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3.A.11'!$B$2:$B$48</c:f>
              <c:numCache>
                <c:formatCode>0</c:formatCode>
                <c:ptCount val="47"/>
                <c:pt idx="5">
                  <c:v>2021</c:v>
                </c:pt>
                <c:pt idx="17">
                  <c:v>2022</c:v>
                </c:pt>
                <c:pt idx="29">
                  <c:v>2023</c:v>
                </c:pt>
                <c:pt idx="36">
                  <c:v>2024</c:v>
                </c:pt>
              </c:numCache>
            </c:numRef>
          </c:cat>
          <c:val>
            <c:numRef>
              <c:f>'Figure 3.A.11'!$D$2:$D$48</c:f>
              <c:numCache>
                <c:formatCode>General</c:formatCode>
                <c:ptCount val="47"/>
                <c:pt idx="35" formatCode="0">
                  <c:v>77.540952380952405</c:v>
                </c:pt>
                <c:pt idx="36" formatCode="0">
                  <c:v>79.11</c:v>
                </c:pt>
              </c:numCache>
            </c:numRef>
          </c:val>
          <c:smooth val="0"/>
          <c:extLst>
            <c:ext xmlns:c16="http://schemas.microsoft.com/office/drawing/2014/chart" uri="{C3380CC4-5D6E-409C-BE32-E72D297353CC}">
              <c16:uniqueId val="{00000001-2C32-4212-90B1-4FAC20D82D8C}"/>
            </c:ext>
          </c:extLst>
        </c:ser>
        <c:dLbls>
          <c:showLegendKey val="0"/>
          <c:showVal val="0"/>
          <c:showCatName val="0"/>
          <c:showSerName val="0"/>
          <c:showPercent val="0"/>
          <c:showBubbleSize val="0"/>
        </c:dLbls>
        <c:marker val="1"/>
        <c:smooth val="0"/>
        <c:axId val="-89919504"/>
        <c:axId val="-89915152"/>
      </c:lineChart>
      <c:catAx>
        <c:axId val="-9114830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7216"/>
        <c:crosses val="autoZero"/>
        <c:auto val="1"/>
        <c:lblAlgn val="ctr"/>
        <c:lblOffset val="100"/>
        <c:noMultiLvlLbl val="0"/>
      </c:catAx>
      <c:valAx>
        <c:axId val="-91147216"/>
        <c:scaling>
          <c:orientation val="minMax"/>
          <c:min val="4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91148304"/>
        <c:crosses val="autoZero"/>
        <c:crossBetween val="between"/>
      </c:valAx>
      <c:valAx>
        <c:axId val="-89915152"/>
        <c:scaling>
          <c:orientation val="minMax"/>
          <c:max val="13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9504"/>
        <c:crosses val="max"/>
        <c:crossBetween val="between"/>
      </c:valAx>
      <c:catAx>
        <c:axId val="-89919504"/>
        <c:scaling>
          <c:orientation val="minMax"/>
        </c:scaling>
        <c:delete val="1"/>
        <c:axPos val="b"/>
        <c:numFmt formatCode="0" sourceLinked="1"/>
        <c:majorTickMark val="out"/>
        <c:minorTickMark val="none"/>
        <c:tickLblPos val="nextTo"/>
        <c:crossAx val="-89915152"/>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delete val="1"/>
      </c:legendEntry>
      <c:layout>
        <c:manualLayout>
          <c:xMode val="edge"/>
          <c:yMode val="edge"/>
          <c:x val="0.10089107611548558"/>
          <c:y val="6.1741663735332054E-2"/>
          <c:w val="0.37877340332458442"/>
          <c:h val="7.1860658205673306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3.A.12'!$B$3</c:f>
              <c:strCache>
                <c:ptCount val="1"/>
                <c:pt idx="0">
                  <c:v>FAO</c:v>
                </c:pt>
              </c:strCache>
            </c:strRef>
          </c:tx>
          <c:spPr>
            <a:ln w="28575" cap="rnd">
              <a:solidFill>
                <a:schemeClr val="tx1"/>
              </a:solidFill>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3.A.12'!$B$4:$B$16</c:f>
              <c:numCache>
                <c:formatCode>General</c:formatCode>
                <c:ptCount val="13"/>
                <c:pt idx="0">
                  <c:v>100</c:v>
                </c:pt>
                <c:pt idx="1">
                  <c:v>98.756218905472636</c:v>
                </c:pt>
                <c:pt idx="2">
                  <c:v>97.512437810945272</c:v>
                </c:pt>
                <c:pt idx="3">
                  <c:v>97.346600331674964</c:v>
                </c:pt>
                <c:pt idx="4">
                  <c:v>98.590381426202327</c:v>
                </c:pt>
                <c:pt idx="5">
                  <c:v>98.839137645107797</c:v>
                </c:pt>
                <c:pt idx="6">
                  <c:v>99.917081260364853</c:v>
                </c:pt>
                <c:pt idx="7">
                  <c:v>100.33167495854065</c:v>
                </c:pt>
                <c:pt idx="8">
                  <c:v>100.24875621890548</c:v>
                </c:pt>
                <c:pt idx="9">
                  <c:v>100.91210613598675</c:v>
                </c:pt>
                <c:pt idx="10">
                  <c:v>103.3167495854063</c:v>
                </c:pt>
                <c:pt idx="11">
                  <c:v>105.22388059701493</c:v>
                </c:pt>
                <c:pt idx="12">
                  <c:v>105.72139303482587</c:v>
                </c:pt>
              </c:numCache>
            </c:numRef>
          </c:val>
          <c:smooth val="0"/>
          <c:extLst>
            <c:ext xmlns:c16="http://schemas.microsoft.com/office/drawing/2014/chart" uri="{C3380CC4-5D6E-409C-BE32-E72D297353CC}">
              <c16:uniqueId val="{00000000-CF2B-4071-8051-72FB08EEC18D}"/>
            </c:ext>
          </c:extLst>
        </c:ser>
        <c:ser>
          <c:idx val="1"/>
          <c:order val="1"/>
          <c:tx>
            <c:strRef>
              <c:f>'Figure 3.A.12'!$C$3</c:f>
              <c:strCache>
                <c:ptCount val="1"/>
                <c:pt idx="0">
                  <c:v>Meat</c:v>
                </c:pt>
              </c:strCache>
            </c:strRef>
          </c:tx>
          <c:spPr>
            <a:ln w="28575" cap="rnd">
              <a:solidFill>
                <a:srgbClr val="0070C0"/>
              </a:solidFill>
              <a:prstDash val="sysDash"/>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3.A.12'!$C$4:$C$16</c:f>
              <c:numCache>
                <c:formatCode>General</c:formatCode>
                <c:ptCount val="13"/>
                <c:pt idx="0">
                  <c:v>100</c:v>
                </c:pt>
                <c:pt idx="1">
                  <c:v>99.641577060931908</c:v>
                </c:pt>
                <c:pt idx="2">
                  <c:v>97.580645161290334</c:v>
                </c:pt>
                <c:pt idx="3">
                  <c:v>100.80645161290323</c:v>
                </c:pt>
                <c:pt idx="4">
                  <c:v>102.95698924731184</c:v>
                </c:pt>
                <c:pt idx="5">
                  <c:v>104.48028673835125</c:v>
                </c:pt>
                <c:pt idx="6">
                  <c:v>104.56989247311829</c:v>
                </c:pt>
                <c:pt idx="7">
                  <c:v>105.82437275985663</c:v>
                </c:pt>
                <c:pt idx="8">
                  <c:v>107.52688172043013</c:v>
                </c:pt>
                <c:pt idx="9">
                  <c:v>109.31899641577063</c:v>
                </c:pt>
                <c:pt idx="10">
                  <c:v>107.43727598566309</c:v>
                </c:pt>
                <c:pt idx="11">
                  <c:v>106.72043010752688</c:v>
                </c:pt>
                <c:pt idx="12">
                  <c:v>105.82437275985663</c:v>
                </c:pt>
              </c:numCache>
            </c:numRef>
          </c:val>
          <c:smooth val="0"/>
          <c:extLst>
            <c:ext xmlns:c16="http://schemas.microsoft.com/office/drawing/2014/chart" uri="{C3380CC4-5D6E-409C-BE32-E72D297353CC}">
              <c16:uniqueId val="{00000001-CF2B-4071-8051-72FB08EEC18D}"/>
            </c:ext>
          </c:extLst>
        </c:ser>
        <c:ser>
          <c:idx val="2"/>
          <c:order val="2"/>
          <c:tx>
            <c:strRef>
              <c:f>'Figure 3.A.12'!$D$3</c:f>
              <c:strCache>
                <c:ptCount val="1"/>
                <c:pt idx="0">
                  <c:v>Dairy</c:v>
                </c:pt>
              </c:strCache>
            </c:strRef>
          </c:tx>
          <c:spPr>
            <a:ln w="28575" cap="rnd">
              <a:solidFill>
                <a:srgbClr val="AAAAAA"/>
              </a:solidFill>
              <a:prstDash val="sysDash"/>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3.A.12'!$D$4:$D$16</c:f>
              <c:numCache>
                <c:formatCode>General</c:formatCode>
                <c:ptCount val="13"/>
                <c:pt idx="0">
                  <c:v>100</c:v>
                </c:pt>
                <c:pt idx="1">
                  <c:v>101.88841201716738</c:v>
                </c:pt>
                <c:pt idx="2">
                  <c:v>101.88841201716738</c:v>
                </c:pt>
                <c:pt idx="3">
                  <c:v>103.60515021459227</c:v>
                </c:pt>
                <c:pt idx="4">
                  <c:v>106.43776824034335</c:v>
                </c:pt>
                <c:pt idx="5">
                  <c:v>106.26609442060087</c:v>
                </c:pt>
                <c:pt idx="6">
                  <c:v>108.41201716738198</c:v>
                </c:pt>
                <c:pt idx="7">
                  <c:v>109.78540772532189</c:v>
                </c:pt>
                <c:pt idx="8">
                  <c:v>109.78540772532189</c:v>
                </c:pt>
                <c:pt idx="9">
                  <c:v>112.70386266094421</c:v>
                </c:pt>
                <c:pt idx="10">
                  <c:v>117.16738197424891</c:v>
                </c:pt>
                <c:pt idx="11">
                  <c:v>119.31330472103002</c:v>
                </c:pt>
                <c:pt idx="12">
                  <c:v>120.08583690987122</c:v>
                </c:pt>
              </c:numCache>
            </c:numRef>
          </c:val>
          <c:smooth val="0"/>
          <c:extLst>
            <c:ext xmlns:c16="http://schemas.microsoft.com/office/drawing/2014/chart" uri="{C3380CC4-5D6E-409C-BE32-E72D297353CC}">
              <c16:uniqueId val="{00000002-CF2B-4071-8051-72FB08EEC18D}"/>
            </c:ext>
          </c:extLst>
        </c:ser>
        <c:ser>
          <c:idx val="4"/>
          <c:order val="4"/>
          <c:tx>
            <c:strRef>
              <c:f>'Figure 3.A.12'!$F$3</c:f>
              <c:strCache>
                <c:ptCount val="1"/>
                <c:pt idx="0">
                  <c:v>Oils</c:v>
                </c:pt>
              </c:strCache>
            </c:strRef>
          </c:tx>
          <c:spPr>
            <a:ln w="28575" cap="rnd">
              <a:solidFill>
                <a:srgbClr val="86050C"/>
              </a:solidFill>
              <a:prstDash val="sysDash"/>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3.A.12'!$F$4:$F$16</c:f>
              <c:numCache>
                <c:formatCode>General</c:formatCode>
                <c:ptCount val="13"/>
                <c:pt idx="0">
                  <c:v>100</c:v>
                </c:pt>
                <c:pt idx="1">
                  <c:v>98.549556809024992</c:v>
                </c:pt>
                <c:pt idx="2">
                  <c:v>98.710717163577769</c:v>
                </c:pt>
                <c:pt idx="3">
                  <c:v>97.421434327155538</c:v>
                </c:pt>
                <c:pt idx="4">
                  <c:v>105.23771152296537</c:v>
                </c:pt>
                <c:pt idx="5">
                  <c:v>105.47945205479455</c:v>
                </c:pt>
                <c:pt idx="6">
                  <c:v>102.98146655922645</c:v>
                </c:pt>
                <c:pt idx="7">
                  <c:v>106.20467365028205</c:v>
                </c:pt>
                <c:pt idx="8">
                  <c:v>108.78323932312652</c:v>
                </c:pt>
                <c:pt idx="9">
                  <c:v>109.6696212731668</c:v>
                </c:pt>
                <c:pt idx="10">
                  <c:v>114.74617244157939</c:v>
                </c:pt>
                <c:pt idx="11">
                  <c:v>123.04593070104755</c:v>
                </c:pt>
                <c:pt idx="12">
                  <c:v>132.23207091055602</c:v>
                </c:pt>
              </c:numCache>
            </c:numRef>
          </c:val>
          <c:smooth val="0"/>
          <c:extLst>
            <c:ext xmlns:c16="http://schemas.microsoft.com/office/drawing/2014/chart" uri="{C3380CC4-5D6E-409C-BE32-E72D297353CC}">
              <c16:uniqueId val="{00000003-CF2B-4071-8051-72FB08EEC18D}"/>
            </c:ext>
          </c:extLst>
        </c:ser>
        <c:ser>
          <c:idx val="5"/>
          <c:order val="5"/>
          <c:tx>
            <c:strRef>
              <c:f>'Figure 3.A.12'!$G$3</c:f>
              <c:strCache>
                <c:ptCount val="1"/>
                <c:pt idx="0">
                  <c:v>Sugar</c:v>
                </c:pt>
              </c:strCache>
            </c:strRef>
          </c:tx>
          <c:spPr>
            <a:ln w="28575" cap="rnd">
              <a:solidFill>
                <a:srgbClr val="00B050"/>
              </a:solidFill>
              <a:prstDash val="sysDash"/>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3.A.12'!$G$4:$G$16</c:f>
              <c:numCache>
                <c:formatCode>General</c:formatCode>
                <c:ptCount val="13"/>
                <c:pt idx="0">
                  <c:v>100</c:v>
                </c:pt>
                <c:pt idx="1">
                  <c:v>83.147459727385368</c:v>
                </c:pt>
                <c:pt idx="2">
                  <c:v>84.510532837670368</c:v>
                </c:pt>
                <c:pt idx="3">
                  <c:v>87.236679058240384</c:v>
                </c:pt>
                <c:pt idx="4">
                  <c:v>82.651796778190814</c:v>
                </c:pt>
                <c:pt idx="5">
                  <c:v>78.438661710037152</c:v>
                </c:pt>
                <c:pt idx="6">
                  <c:v>72.552664188351898</c:v>
                </c:pt>
                <c:pt idx="7">
                  <c:v>73.977695167286228</c:v>
                </c:pt>
                <c:pt idx="8">
                  <c:v>74.039653035935544</c:v>
                </c:pt>
                <c:pt idx="9">
                  <c:v>70.570012391573712</c:v>
                </c:pt>
                <c:pt idx="10">
                  <c:v>78.252788104089205</c:v>
                </c:pt>
                <c:pt idx="11">
                  <c:v>80.297397769516721</c:v>
                </c:pt>
                <c:pt idx="12">
                  <c:v>78.314745972738535</c:v>
                </c:pt>
              </c:numCache>
            </c:numRef>
          </c:val>
          <c:smooth val="0"/>
          <c:extLst>
            <c:ext xmlns:c16="http://schemas.microsoft.com/office/drawing/2014/chart" uri="{C3380CC4-5D6E-409C-BE32-E72D297353CC}">
              <c16:uniqueId val="{00000004-CF2B-4071-8051-72FB08EEC18D}"/>
            </c:ext>
          </c:extLst>
        </c:ser>
        <c:dLbls>
          <c:showLegendKey val="0"/>
          <c:showVal val="0"/>
          <c:showCatName val="0"/>
          <c:showSerName val="0"/>
          <c:showPercent val="0"/>
          <c:showBubbleSize val="0"/>
        </c:dLbls>
        <c:marker val="1"/>
        <c:smooth val="0"/>
        <c:axId val="-89909168"/>
        <c:axId val="-89908624"/>
      </c:lineChart>
      <c:lineChart>
        <c:grouping val="standard"/>
        <c:varyColors val="0"/>
        <c:ser>
          <c:idx val="3"/>
          <c:order val="3"/>
          <c:tx>
            <c:strRef>
              <c:f>'Figure 3.A.12'!$E$3</c:f>
              <c:strCache>
                <c:ptCount val="1"/>
                <c:pt idx="0">
                  <c:v>Cereals</c:v>
                </c:pt>
              </c:strCache>
            </c:strRef>
          </c:tx>
          <c:spPr>
            <a:ln w="28575" cap="rnd">
              <a:solidFill>
                <a:srgbClr val="D39C1F"/>
              </a:solidFill>
              <a:prstDash val="sysDash"/>
              <a:round/>
            </a:ln>
            <a:effectLst/>
          </c:spPr>
          <c:marker>
            <c:symbol val="none"/>
          </c:marker>
          <c:cat>
            <c:numRef>
              <c:f>'Figure 3.A.12'!$A$4:$A$16</c:f>
              <c:numCache>
                <c:formatCode>m/d/yyyy</c:formatCode>
                <c:ptCount val="13"/>
                <c:pt idx="0">
                  <c:v>45231</c:v>
                </c:pt>
                <c:pt idx="1">
                  <c:v>45261</c:v>
                </c:pt>
                <c:pt idx="2">
                  <c:v>45292</c:v>
                </c:pt>
                <c:pt idx="3">
                  <c:v>45323</c:v>
                </c:pt>
                <c:pt idx="4">
                  <c:v>45352</c:v>
                </c:pt>
                <c:pt idx="5">
                  <c:v>45383</c:v>
                </c:pt>
                <c:pt idx="6">
                  <c:v>45413</c:v>
                </c:pt>
                <c:pt idx="7">
                  <c:v>45444</c:v>
                </c:pt>
                <c:pt idx="8">
                  <c:v>45474</c:v>
                </c:pt>
                <c:pt idx="9">
                  <c:v>45505</c:v>
                </c:pt>
                <c:pt idx="10">
                  <c:v>45536</c:v>
                </c:pt>
                <c:pt idx="11">
                  <c:v>45566</c:v>
                </c:pt>
                <c:pt idx="12">
                  <c:v>45597</c:v>
                </c:pt>
              </c:numCache>
            </c:numRef>
          </c:cat>
          <c:val>
            <c:numRef>
              <c:f>'Figure 3.A.12'!$E$4:$E$16</c:f>
              <c:numCache>
                <c:formatCode>General</c:formatCode>
                <c:ptCount val="13"/>
                <c:pt idx="0">
                  <c:v>100</c:v>
                </c:pt>
                <c:pt idx="1">
                  <c:v>101.48760330578513</c:v>
                </c:pt>
                <c:pt idx="2">
                  <c:v>99.090909090909108</c:v>
                </c:pt>
                <c:pt idx="3">
                  <c:v>94.049586776859513</c:v>
                </c:pt>
                <c:pt idx="4">
                  <c:v>91.652892561983492</c:v>
                </c:pt>
                <c:pt idx="5">
                  <c:v>92.231404958677686</c:v>
                </c:pt>
                <c:pt idx="6">
                  <c:v>98.099173553719012</c:v>
                </c:pt>
                <c:pt idx="7">
                  <c:v>95.206611570247944</c:v>
                </c:pt>
                <c:pt idx="8">
                  <c:v>91.487603305785129</c:v>
                </c:pt>
                <c:pt idx="9">
                  <c:v>91.074380165289256</c:v>
                </c:pt>
                <c:pt idx="10">
                  <c:v>93.884297520661136</c:v>
                </c:pt>
                <c:pt idx="11">
                  <c:v>94.545454545454518</c:v>
                </c:pt>
                <c:pt idx="12">
                  <c:v>92.066115702479308</c:v>
                </c:pt>
              </c:numCache>
            </c:numRef>
          </c:val>
          <c:smooth val="0"/>
          <c:extLst>
            <c:ext xmlns:c16="http://schemas.microsoft.com/office/drawing/2014/chart" uri="{C3380CC4-5D6E-409C-BE32-E72D297353CC}">
              <c16:uniqueId val="{00000005-CF2B-4071-8051-72FB08EEC18D}"/>
            </c:ext>
          </c:extLst>
        </c:ser>
        <c:dLbls>
          <c:showLegendKey val="0"/>
          <c:showVal val="0"/>
          <c:showCatName val="0"/>
          <c:showSerName val="0"/>
          <c:showPercent val="0"/>
          <c:showBubbleSize val="0"/>
        </c:dLbls>
        <c:marker val="1"/>
        <c:smooth val="0"/>
        <c:axId val="-89912976"/>
        <c:axId val="-89907536"/>
      </c:lineChart>
      <c:dateAx>
        <c:axId val="-8990916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08624"/>
        <c:crosses val="autoZero"/>
        <c:auto val="1"/>
        <c:lblOffset val="100"/>
        <c:baseTimeUnit val="months"/>
      </c:dateAx>
      <c:valAx>
        <c:axId val="-89908624"/>
        <c:scaling>
          <c:orientation val="minMax"/>
          <c:max val="130"/>
          <c:min val="6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09168"/>
        <c:crosses val="autoZero"/>
        <c:crossBetween val="between"/>
      </c:valAx>
      <c:valAx>
        <c:axId val="-89907536"/>
        <c:scaling>
          <c:orientation val="minMax"/>
          <c:max val="130"/>
          <c:min val="6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2976"/>
        <c:crosses val="max"/>
        <c:crossBetween val="between"/>
      </c:valAx>
      <c:dateAx>
        <c:axId val="-89912976"/>
        <c:scaling>
          <c:orientation val="minMax"/>
        </c:scaling>
        <c:delete val="1"/>
        <c:axPos val="b"/>
        <c:numFmt formatCode="m/d/yyyy" sourceLinked="1"/>
        <c:majorTickMark val="out"/>
        <c:minorTickMark val="none"/>
        <c:tickLblPos val="nextTo"/>
        <c:crossAx val="-89907536"/>
        <c:crosses val="autoZero"/>
        <c:auto val="1"/>
        <c:lblOffset val="100"/>
        <c:baseTimeUnit val="months"/>
      </c:date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ayout>
        <c:manualLayout>
          <c:xMode val="edge"/>
          <c:yMode val="edge"/>
          <c:x val="0"/>
          <c:y val="0.83011154855643043"/>
          <c:w val="0.9802777777777778"/>
          <c:h val="0.1421106736657917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3.B.1'!$A$3</c:f>
              <c:strCache>
                <c:ptCount val="1"/>
                <c:pt idx="0">
                  <c:v>Taxes</c:v>
                </c:pt>
              </c:strCache>
            </c:strRef>
          </c:tx>
          <c:spPr>
            <a:solidFill>
              <a:srgbClr val="605E27"/>
            </a:solidFill>
            <a:ln>
              <a:noFill/>
            </a:ln>
            <a:effectLst/>
          </c:spPr>
          <c:invertIfNegative val="0"/>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3.B.1'!$B$3:$L$3</c:f>
              <c:numCache>
                <c:formatCode>0.0</c:formatCode>
                <c:ptCount val="11"/>
                <c:pt idx="0">
                  <c:v>1.2631601374371932</c:v>
                </c:pt>
                <c:pt idx="1">
                  <c:v>-0.66580542166352952</c:v>
                </c:pt>
                <c:pt idx="2">
                  <c:v>1.965298177932445</c:v>
                </c:pt>
                <c:pt idx="3">
                  <c:v>0.76957785933949274</c:v>
                </c:pt>
                <c:pt idx="4">
                  <c:v>1.4970826376932371</c:v>
                </c:pt>
                <c:pt idx="5">
                  <c:v>1.7311751034753726</c:v>
                </c:pt>
                <c:pt idx="6">
                  <c:v>0.76171016087855259</c:v>
                </c:pt>
                <c:pt idx="7">
                  <c:v>0.85141480482398368</c:v>
                </c:pt>
                <c:pt idx="8">
                  <c:v>6.38772681050188E-2</c:v>
                </c:pt>
                <c:pt idx="9">
                  <c:v>-0.6953573161971669</c:v>
                </c:pt>
                <c:pt idx="10">
                  <c:v>0.1</c:v>
                </c:pt>
              </c:numCache>
            </c:numRef>
          </c:val>
          <c:extLst>
            <c:ext xmlns:c16="http://schemas.microsoft.com/office/drawing/2014/chart" uri="{C3380CC4-5D6E-409C-BE32-E72D297353CC}">
              <c16:uniqueId val="{00000001-1D72-41FE-922C-3625FD9021B5}"/>
            </c:ext>
          </c:extLst>
        </c:ser>
        <c:ser>
          <c:idx val="2"/>
          <c:order val="2"/>
          <c:tx>
            <c:strRef>
              <c:f>'Figure 3.B.1'!$A$4</c:f>
              <c:strCache>
                <c:ptCount val="1"/>
                <c:pt idx="0">
                  <c:v>Agriculture</c:v>
                </c:pt>
              </c:strCache>
            </c:strRef>
          </c:tx>
          <c:spPr>
            <a:solidFill>
              <a:schemeClr val="accent4"/>
            </a:solidFill>
            <a:ln>
              <a:noFill/>
            </a:ln>
            <a:effectLst/>
          </c:spPr>
          <c:invertIfNegative val="0"/>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3.B.1'!$B$4:$L$4</c:f>
              <c:numCache>
                <c:formatCode>0.0</c:formatCode>
                <c:ptCount val="11"/>
                <c:pt idx="0">
                  <c:v>-0.30452946656309909</c:v>
                </c:pt>
                <c:pt idx="1">
                  <c:v>-0.39571517372441201</c:v>
                </c:pt>
                <c:pt idx="2">
                  <c:v>-0.35607801140285711</c:v>
                </c:pt>
                <c:pt idx="3">
                  <c:v>-0.25781449740754225</c:v>
                </c:pt>
                <c:pt idx="4">
                  <c:v>0.14150892122262634</c:v>
                </c:pt>
                <c:pt idx="5">
                  <c:v>0.15022413290651987</c:v>
                </c:pt>
                <c:pt idx="6">
                  <c:v>0.63279010206065689</c:v>
                </c:pt>
                <c:pt idx="7">
                  <c:v>0.18568467078768117</c:v>
                </c:pt>
                <c:pt idx="8">
                  <c:v>0.18980938386796109</c:v>
                </c:pt>
                <c:pt idx="9">
                  <c:v>0.37989322061095948</c:v>
                </c:pt>
                <c:pt idx="10">
                  <c:v>-0.13</c:v>
                </c:pt>
              </c:numCache>
            </c:numRef>
          </c:val>
          <c:extLst>
            <c:ext xmlns:c16="http://schemas.microsoft.com/office/drawing/2014/chart" uri="{C3380CC4-5D6E-409C-BE32-E72D297353CC}">
              <c16:uniqueId val="{00000002-1D72-41FE-922C-3625FD9021B5}"/>
            </c:ext>
          </c:extLst>
        </c:ser>
        <c:ser>
          <c:idx val="3"/>
          <c:order val="3"/>
          <c:tx>
            <c:strRef>
              <c:f>'Figure 3.B.1'!$A$5</c:f>
              <c:strCache>
                <c:ptCount val="1"/>
                <c:pt idx="0">
                  <c:v>Industry</c:v>
                </c:pt>
              </c:strCache>
            </c:strRef>
          </c:tx>
          <c:spPr>
            <a:solidFill>
              <a:schemeClr val="accent3"/>
            </a:solidFill>
            <a:ln>
              <a:noFill/>
            </a:ln>
            <a:effectLst/>
          </c:spPr>
          <c:invertIfNegative val="0"/>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3.B.1'!$B$5:$L$5</c:f>
              <c:numCache>
                <c:formatCode>0.0</c:formatCode>
                <c:ptCount val="11"/>
                <c:pt idx="0">
                  <c:v>0.6477300853375213</c:v>
                </c:pt>
                <c:pt idx="1">
                  <c:v>0.80251528432543484</c:v>
                </c:pt>
                <c:pt idx="2">
                  <c:v>2.1544567551685065</c:v>
                </c:pt>
                <c:pt idx="3">
                  <c:v>1.4770676257322641</c:v>
                </c:pt>
                <c:pt idx="4">
                  <c:v>0.53588398111154478</c:v>
                </c:pt>
                <c:pt idx="5">
                  <c:v>-0.64136575919538696</c:v>
                </c:pt>
                <c:pt idx="6">
                  <c:v>-0.8002188217077123</c:v>
                </c:pt>
                <c:pt idx="7">
                  <c:v>-0.44895466754171109</c:v>
                </c:pt>
                <c:pt idx="8">
                  <c:v>1.4873843651322303</c:v>
                </c:pt>
                <c:pt idx="9">
                  <c:v>0.75360621408640638</c:v>
                </c:pt>
                <c:pt idx="10">
                  <c:v>0.59</c:v>
                </c:pt>
              </c:numCache>
            </c:numRef>
          </c:val>
          <c:extLst>
            <c:ext xmlns:c16="http://schemas.microsoft.com/office/drawing/2014/chart" uri="{C3380CC4-5D6E-409C-BE32-E72D297353CC}">
              <c16:uniqueId val="{00000003-1D72-41FE-922C-3625FD9021B5}"/>
            </c:ext>
          </c:extLst>
        </c:ser>
        <c:ser>
          <c:idx val="4"/>
          <c:order val="4"/>
          <c:tx>
            <c:strRef>
              <c:f>'Figure 3.B.1'!$A$6</c:f>
              <c:strCache>
                <c:ptCount val="1"/>
                <c:pt idx="0">
                  <c:v>Construction</c:v>
                </c:pt>
              </c:strCache>
            </c:strRef>
          </c:tx>
          <c:spPr>
            <a:solidFill>
              <a:schemeClr val="accent2"/>
            </a:solidFill>
            <a:ln>
              <a:noFill/>
            </a:ln>
            <a:effectLst/>
          </c:spPr>
          <c:invertIfNegative val="0"/>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3.B.1'!$B$6:$L$6</c:f>
              <c:numCache>
                <c:formatCode>0.0</c:formatCode>
                <c:ptCount val="11"/>
                <c:pt idx="0">
                  <c:v>0.36212330735777309</c:v>
                </c:pt>
                <c:pt idx="1">
                  <c:v>1.4022767100286695</c:v>
                </c:pt>
                <c:pt idx="2">
                  <c:v>1.3255683989954548</c:v>
                </c:pt>
                <c:pt idx="3">
                  <c:v>1.4826520058935779</c:v>
                </c:pt>
                <c:pt idx="4">
                  <c:v>0.55503831284735106</c:v>
                </c:pt>
                <c:pt idx="5">
                  <c:v>1.0870995582717689</c:v>
                </c:pt>
                <c:pt idx="6">
                  <c:v>1.2452830705397093</c:v>
                </c:pt>
                <c:pt idx="7">
                  <c:v>1.2657402044778865</c:v>
                </c:pt>
                <c:pt idx="8">
                  <c:v>0.53765437902342683</c:v>
                </c:pt>
                <c:pt idx="9">
                  <c:v>1.0604138899321329</c:v>
                </c:pt>
                <c:pt idx="10">
                  <c:v>1.03</c:v>
                </c:pt>
              </c:numCache>
            </c:numRef>
          </c:val>
          <c:extLst>
            <c:ext xmlns:c16="http://schemas.microsoft.com/office/drawing/2014/chart" uri="{C3380CC4-5D6E-409C-BE32-E72D297353CC}">
              <c16:uniqueId val="{00000004-1D72-41FE-922C-3625FD9021B5}"/>
            </c:ext>
          </c:extLst>
        </c:ser>
        <c:ser>
          <c:idx val="5"/>
          <c:order val="5"/>
          <c:tx>
            <c:strRef>
              <c:f>'Figure 3.B.1'!$A$7</c:f>
              <c:strCache>
                <c:ptCount val="1"/>
                <c:pt idx="0">
                  <c:v>Services</c:v>
                </c:pt>
              </c:strCache>
            </c:strRef>
          </c:tx>
          <c:spPr>
            <a:solidFill>
              <a:srgbClr val="6393AE"/>
            </a:solidFill>
            <a:ln>
              <a:noFill/>
            </a:ln>
            <a:effectLst/>
          </c:spPr>
          <c:invertIfNegative val="0"/>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3.B.1'!$B$7:$L$7</c:f>
              <c:numCache>
                <c:formatCode>0.0</c:formatCode>
                <c:ptCount val="11"/>
                <c:pt idx="0">
                  <c:v>7.1227001967389079</c:v>
                </c:pt>
                <c:pt idx="1">
                  <c:v>11.771010278412174</c:v>
                </c:pt>
                <c:pt idx="2">
                  <c:v>9.4688151598000836</c:v>
                </c:pt>
                <c:pt idx="3">
                  <c:v>9.2304251847568253</c:v>
                </c:pt>
                <c:pt idx="4">
                  <c:v>9.0953753635682268</c:v>
                </c:pt>
                <c:pt idx="5">
                  <c:v>7.0012248523520331</c:v>
                </c:pt>
                <c:pt idx="6">
                  <c:v>5.5970006715972049</c:v>
                </c:pt>
                <c:pt idx="7">
                  <c:v>4.5637046539705404</c:v>
                </c:pt>
                <c:pt idx="8">
                  <c:v>4.3396686089994381</c:v>
                </c:pt>
                <c:pt idx="9">
                  <c:v>4.859149082665227</c:v>
                </c:pt>
                <c:pt idx="10">
                  <c:v>3.59</c:v>
                </c:pt>
              </c:numCache>
            </c:numRef>
          </c:val>
          <c:extLst>
            <c:ext xmlns:c16="http://schemas.microsoft.com/office/drawing/2014/chart" uri="{C3380CC4-5D6E-409C-BE32-E72D297353CC}">
              <c16:uniqueId val="{00000005-1D72-41FE-922C-3625FD9021B5}"/>
            </c:ext>
          </c:extLst>
        </c:ser>
        <c:dLbls>
          <c:showLegendKey val="0"/>
          <c:showVal val="0"/>
          <c:showCatName val="0"/>
          <c:showSerName val="0"/>
          <c:showPercent val="0"/>
          <c:showBubbleSize val="0"/>
        </c:dLbls>
        <c:gapWidth val="150"/>
        <c:overlap val="100"/>
        <c:axId val="-89910800"/>
        <c:axId val="-89917328"/>
      </c:barChart>
      <c:lineChart>
        <c:grouping val="standard"/>
        <c:varyColors val="0"/>
        <c:ser>
          <c:idx val="0"/>
          <c:order val="0"/>
          <c:tx>
            <c:strRef>
              <c:f>'Figure 3.B.1'!$A$2</c:f>
              <c:strCache>
                <c:ptCount val="1"/>
                <c:pt idx="0">
                  <c:v>GDP</c:v>
                </c:pt>
              </c:strCache>
            </c:strRef>
          </c:tx>
          <c:spPr>
            <a:ln w="28575" cap="rnd">
              <a:solidFill>
                <a:schemeClr val="accent1"/>
              </a:solidFill>
              <a:round/>
            </a:ln>
            <a:effectLst/>
          </c:spPr>
          <c:marker>
            <c:symbol val="none"/>
          </c:marker>
          <c:cat>
            <c:strRef>
              <c:f>'Figure 3.B.1'!$B$1:$L$1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3.B.1'!$B$2:$L$2</c:f>
              <c:numCache>
                <c:formatCode>0.0</c:formatCode>
                <c:ptCount val="11"/>
                <c:pt idx="0">
                  <c:v>9.0911842603082818</c:v>
                </c:pt>
                <c:pt idx="1">
                  <c:v>12.914281677378341</c:v>
                </c:pt>
                <c:pt idx="2">
                  <c:v>14.558060480493637</c:v>
                </c:pt>
                <c:pt idx="3">
                  <c:v>12.701908178314625</c:v>
                </c:pt>
                <c:pt idx="4">
                  <c:v>11.824889216442998</c:v>
                </c:pt>
                <c:pt idx="5">
                  <c:v>9.3283578878102986</c:v>
                </c:pt>
                <c:pt idx="6">
                  <c:v>7.4365651833684154</c:v>
                </c:pt>
                <c:pt idx="7">
                  <c:v>6.4175896665183814</c:v>
                </c:pt>
                <c:pt idx="8">
                  <c:v>6.6183940051280672</c:v>
                </c:pt>
                <c:pt idx="9">
                  <c:v>6.3577050910975714</c:v>
                </c:pt>
                <c:pt idx="10">
                  <c:v>5.18</c:v>
                </c:pt>
              </c:numCache>
            </c:numRef>
          </c:val>
          <c:smooth val="0"/>
          <c:extLst>
            <c:ext xmlns:c16="http://schemas.microsoft.com/office/drawing/2014/chart" uri="{C3380CC4-5D6E-409C-BE32-E72D297353CC}">
              <c16:uniqueId val="{00000000-1D72-41FE-922C-3625FD9021B5}"/>
            </c:ext>
          </c:extLst>
        </c:ser>
        <c:dLbls>
          <c:showLegendKey val="0"/>
          <c:showVal val="0"/>
          <c:showCatName val="0"/>
          <c:showSerName val="0"/>
          <c:showPercent val="0"/>
          <c:showBubbleSize val="0"/>
        </c:dLbls>
        <c:marker val="1"/>
        <c:smooth val="0"/>
        <c:axId val="-2016430272"/>
        <c:axId val="-2016437344"/>
      </c:lineChart>
      <c:catAx>
        <c:axId val="-899108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7328"/>
        <c:crosses val="autoZero"/>
        <c:auto val="1"/>
        <c:lblAlgn val="ctr"/>
        <c:lblOffset val="100"/>
        <c:noMultiLvlLbl val="0"/>
      </c:catAx>
      <c:valAx>
        <c:axId val="-89917328"/>
        <c:scaling>
          <c:orientation val="minMax"/>
          <c:max val="16"/>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0800"/>
        <c:crosses val="autoZero"/>
        <c:crossBetween val="between"/>
        <c:majorUnit val="2"/>
      </c:valAx>
      <c:valAx>
        <c:axId val="-2016437344"/>
        <c:scaling>
          <c:orientation val="minMax"/>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016430272"/>
        <c:crosses val="max"/>
        <c:crossBetween val="between"/>
      </c:valAx>
      <c:catAx>
        <c:axId val="-2016430272"/>
        <c:scaling>
          <c:orientation val="minMax"/>
        </c:scaling>
        <c:delete val="1"/>
        <c:axPos val="b"/>
        <c:numFmt formatCode="General" sourceLinked="1"/>
        <c:majorTickMark val="out"/>
        <c:minorTickMark val="none"/>
        <c:tickLblPos val="nextTo"/>
        <c:crossAx val="-201643734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71478565179356E-2"/>
          <c:y val="1.9981408573928262E-2"/>
          <c:w val="0.86265704286964129"/>
          <c:h val="0.80713983668708078"/>
        </c:manualLayout>
      </c:layout>
      <c:barChart>
        <c:barDir val="col"/>
        <c:grouping val="clustered"/>
        <c:varyColors val="0"/>
        <c:ser>
          <c:idx val="0"/>
          <c:order val="1"/>
          <c:tx>
            <c:strRef>
              <c:f>'Figure 3.B.2'!$C$1</c:f>
              <c:strCache>
                <c:ptCount val="1"/>
                <c:pt idx="0">
                  <c:v>YoY growrh(RHS)</c:v>
                </c:pt>
              </c:strCache>
            </c:strRef>
          </c:tx>
          <c:spPr>
            <a:solidFill>
              <a:schemeClr val="accent1"/>
            </a:solidFill>
            <a:ln>
              <a:noFill/>
            </a:ln>
            <a:effectLst/>
          </c:spPr>
          <c:invertIfNegative val="0"/>
          <c:cat>
            <c:numRef>
              <c:f>'Figure 3.B.2'!$A$2:$A$83</c:f>
              <c:numCache>
                <c:formatCode>yyyy\-mm</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numCache>
            </c:numRef>
          </c:cat>
          <c:val>
            <c:numRef>
              <c:f>'Figure 3.B.2'!$C$2:$C$83</c:f>
              <c:numCache>
                <c:formatCode>General</c:formatCode>
                <c:ptCount val="82"/>
                <c:pt idx="60" formatCode="0.0">
                  <c:v>69.044615694463573</c:v>
                </c:pt>
                <c:pt idx="61" formatCode="0.0">
                  <c:v>80.714621792920212</c:v>
                </c:pt>
                <c:pt idx="62" formatCode="0.0">
                  <c:v>89.933133009489637</c:v>
                </c:pt>
                <c:pt idx="63" formatCode="0.0">
                  <c:v>85.313293032660056</c:v>
                </c:pt>
                <c:pt idx="64" formatCode="0.0">
                  <c:v>51.409073350787594</c:v>
                </c:pt>
                <c:pt idx="65" formatCode="0.0">
                  <c:v>53.307725467253761</c:v>
                </c:pt>
                <c:pt idx="66" formatCode="0.0">
                  <c:v>35.397339772101475</c:v>
                </c:pt>
                <c:pt idx="67" formatCode="0.0">
                  <c:v>25.455823155128826</c:v>
                </c:pt>
                <c:pt idx="68" formatCode="0.0">
                  <c:v>31.576077627553332</c:v>
                </c:pt>
                <c:pt idx="69" formatCode="0.0">
                  <c:v>26.186493764813008</c:v>
                </c:pt>
                <c:pt idx="70" formatCode="0.0">
                  <c:v>3.6956341301460895</c:v>
                </c:pt>
                <c:pt idx="71" formatCode="0.0">
                  <c:v>1.7480774981024183</c:v>
                </c:pt>
                <c:pt idx="72" formatCode="0.0">
                  <c:v>-3.2331086377175069</c:v>
                </c:pt>
                <c:pt idx="73" formatCode="0.0">
                  <c:v>-2.5630226360768233</c:v>
                </c:pt>
                <c:pt idx="74" formatCode="0.0">
                  <c:v>-3.5662026788729264</c:v>
                </c:pt>
                <c:pt idx="75" formatCode="0.0">
                  <c:v>-8.7224934451872969</c:v>
                </c:pt>
                <c:pt idx="76" formatCode="0.0">
                  <c:v>-5.2924301523947719</c:v>
                </c:pt>
                <c:pt idx="77" formatCode="0.0">
                  <c:v>-9.2594359280775649</c:v>
                </c:pt>
                <c:pt idx="78" formatCode="0.0">
                  <c:v>-7.079614870202505</c:v>
                </c:pt>
                <c:pt idx="79" formatCode="0.0">
                  <c:v>-8.3921384777433445</c:v>
                </c:pt>
                <c:pt idx="80" formatCode="0.0">
                  <c:v>-9.2307515213837803</c:v>
                </c:pt>
                <c:pt idx="81" formatCode="0.0">
                  <c:v>4.3061270445658977</c:v>
                </c:pt>
              </c:numCache>
            </c:numRef>
          </c:val>
          <c:extLst>
            <c:ext xmlns:c16="http://schemas.microsoft.com/office/drawing/2014/chart" uri="{C3380CC4-5D6E-409C-BE32-E72D297353CC}">
              <c16:uniqueId val="{00000000-AD32-43F2-B085-6EC45F8B038B}"/>
            </c:ext>
          </c:extLst>
        </c:ser>
        <c:dLbls>
          <c:showLegendKey val="0"/>
          <c:showVal val="0"/>
          <c:showCatName val="0"/>
          <c:showSerName val="0"/>
          <c:showPercent val="0"/>
          <c:showBubbleSize val="0"/>
        </c:dLbls>
        <c:gapWidth val="150"/>
        <c:axId val="-89920048"/>
        <c:axId val="-89906448"/>
      </c:barChart>
      <c:lineChart>
        <c:grouping val="standard"/>
        <c:varyColors val="0"/>
        <c:ser>
          <c:idx val="2"/>
          <c:order val="0"/>
          <c:tx>
            <c:strRef>
              <c:f>'Figure 3.B.2'!$B$1</c:f>
              <c:strCache>
                <c:ptCount val="1"/>
                <c:pt idx="0">
                  <c:v> Inbound Tourists(LHS)</c:v>
                </c:pt>
              </c:strCache>
            </c:strRef>
          </c:tx>
          <c:spPr>
            <a:ln w="28575" cap="rnd">
              <a:solidFill>
                <a:srgbClr val="D39C1F"/>
              </a:solidFill>
              <a:round/>
            </a:ln>
            <a:effectLst/>
          </c:spPr>
          <c:marker>
            <c:symbol val="none"/>
          </c:marker>
          <c:cat>
            <c:numRef>
              <c:f>'Figure 3.B.2'!$A$2:$A$83</c:f>
              <c:numCache>
                <c:formatCode>yyyy\-mm</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numCache>
            </c:numRef>
          </c:cat>
          <c:val>
            <c:numRef>
              <c:f>'Figure 3.B.2'!$B$2:$B$83</c:f>
              <c:numCache>
                <c:formatCode>General</c:formatCode>
                <c:ptCount val="82"/>
                <c:pt idx="0">
                  <c:v>113217</c:v>
                </c:pt>
                <c:pt idx="1">
                  <c:v>89311</c:v>
                </c:pt>
                <c:pt idx="2">
                  <c:v>120704</c:v>
                </c:pt>
                <c:pt idx="3">
                  <c:v>133205</c:v>
                </c:pt>
                <c:pt idx="4">
                  <c:v>115962</c:v>
                </c:pt>
                <c:pt idx="5">
                  <c:v>132331</c:v>
                </c:pt>
                <c:pt idx="6">
                  <c:v>177456</c:v>
                </c:pt>
                <c:pt idx="7">
                  <c:v>248827</c:v>
                </c:pt>
                <c:pt idx="8">
                  <c:v>184153</c:v>
                </c:pt>
                <c:pt idx="9">
                  <c:v>161095</c:v>
                </c:pt>
                <c:pt idx="10">
                  <c:v>117603</c:v>
                </c:pt>
                <c:pt idx="11">
                  <c:v>93412</c:v>
                </c:pt>
                <c:pt idx="12">
                  <c:v>119548</c:v>
                </c:pt>
                <c:pt idx="13">
                  <c:v>95837</c:v>
                </c:pt>
                <c:pt idx="14">
                  <c:v>117765</c:v>
                </c:pt>
                <c:pt idx="15">
                  <c:v>137597</c:v>
                </c:pt>
                <c:pt idx="16">
                  <c:v>146783</c:v>
                </c:pt>
                <c:pt idx="17">
                  <c:v>153901</c:v>
                </c:pt>
                <c:pt idx="18">
                  <c:v>202322</c:v>
                </c:pt>
                <c:pt idx="19">
                  <c:v>288260</c:v>
                </c:pt>
                <c:pt idx="20">
                  <c:v>221507</c:v>
                </c:pt>
                <c:pt idx="21">
                  <c:v>191772</c:v>
                </c:pt>
                <c:pt idx="22" formatCode="0">
                  <c:v>140376</c:v>
                </c:pt>
                <c:pt idx="23" formatCode="0">
                  <c:v>110685</c:v>
                </c:pt>
                <c:pt idx="24">
                  <c:v>142370</c:v>
                </c:pt>
                <c:pt idx="25">
                  <c:v>106637</c:v>
                </c:pt>
                <c:pt idx="26">
                  <c:v>58788</c:v>
                </c:pt>
                <c:pt idx="27">
                  <c:v>1</c:v>
                </c:pt>
                <c:pt idx="28">
                  <c:v>1</c:v>
                </c:pt>
                <c:pt idx="29">
                  <c:v>1</c:v>
                </c:pt>
                <c:pt idx="30">
                  <c:v>1</c:v>
                </c:pt>
                <c:pt idx="31">
                  <c:v>1</c:v>
                </c:pt>
                <c:pt idx="32">
                  <c:v>16471</c:v>
                </c:pt>
                <c:pt idx="33">
                  <c:v>20534</c:v>
                </c:pt>
                <c:pt idx="34">
                  <c:v>16642</c:v>
                </c:pt>
                <c:pt idx="35">
                  <c:v>34</c:v>
                </c:pt>
                <c:pt idx="36">
                  <c:v>23345</c:v>
                </c:pt>
                <c:pt idx="37">
                  <c:v>26088</c:v>
                </c:pt>
                <c:pt idx="38">
                  <c:v>37698</c:v>
                </c:pt>
                <c:pt idx="39">
                  <c:v>41881</c:v>
                </c:pt>
                <c:pt idx="40">
                  <c:v>52908</c:v>
                </c:pt>
                <c:pt idx="41">
                  <c:v>64101</c:v>
                </c:pt>
                <c:pt idx="42">
                  <c:v>105127</c:v>
                </c:pt>
                <c:pt idx="43">
                  <c:v>143168</c:v>
                </c:pt>
                <c:pt idx="44">
                  <c:v>124522</c:v>
                </c:pt>
                <c:pt idx="45">
                  <c:v>98970</c:v>
                </c:pt>
                <c:pt idx="46">
                  <c:v>85762</c:v>
                </c:pt>
                <c:pt idx="47">
                  <c:v>66738</c:v>
                </c:pt>
                <c:pt idx="48">
                  <c:v>94339</c:v>
                </c:pt>
                <c:pt idx="49">
                  <c:v>72262</c:v>
                </c:pt>
                <c:pt idx="50">
                  <c:v>84197</c:v>
                </c:pt>
                <c:pt idx="51">
                  <c:v>96938</c:v>
                </c:pt>
                <c:pt idx="52">
                  <c:v>116495</c:v>
                </c:pt>
                <c:pt idx="53">
                  <c:v>129908</c:v>
                </c:pt>
                <c:pt idx="54">
                  <c:v>188856</c:v>
                </c:pt>
                <c:pt idx="55">
                  <c:v>261834</c:v>
                </c:pt>
                <c:pt idx="56">
                  <c:v>198074</c:v>
                </c:pt>
                <c:pt idx="57">
                  <c:v>154847</c:v>
                </c:pt>
                <c:pt idx="58">
                  <c:v>144576</c:v>
                </c:pt>
                <c:pt idx="59">
                  <c:v>130429</c:v>
                </c:pt>
                <c:pt idx="60">
                  <c:v>159475</c:v>
                </c:pt>
                <c:pt idx="61">
                  <c:v>130588</c:v>
                </c:pt>
                <c:pt idx="62" formatCode="0">
                  <c:v>159918</c:v>
                </c:pt>
                <c:pt idx="63" formatCode="0">
                  <c:v>179639</c:v>
                </c:pt>
                <c:pt idx="64">
                  <c:v>176384</c:v>
                </c:pt>
                <c:pt idx="65" formatCode="0">
                  <c:v>199159</c:v>
                </c:pt>
                <c:pt idx="66" formatCode="0">
                  <c:v>255706</c:v>
                </c:pt>
                <c:pt idx="67" formatCode="0">
                  <c:v>328486</c:v>
                </c:pt>
                <c:pt idx="68" formatCode="0">
                  <c:v>260618</c:v>
                </c:pt>
                <c:pt idx="69" formatCode="0">
                  <c:v>195396</c:v>
                </c:pt>
                <c:pt idx="70" formatCode="0">
                  <c:v>149919</c:v>
                </c:pt>
                <c:pt idx="71" formatCode="0">
                  <c:v>132709</c:v>
                </c:pt>
                <c:pt idx="72" formatCode="0">
                  <c:v>154319</c:v>
                </c:pt>
                <c:pt idx="73" formatCode="0">
                  <c:v>127241</c:v>
                </c:pt>
                <c:pt idx="74" formatCode="0">
                  <c:v>154215</c:v>
                </c:pt>
                <c:pt idx="75">
                  <c:v>163970</c:v>
                </c:pt>
                <c:pt idx="76" formatCode="0">
                  <c:v>167049</c:v>
                </c:pt>
                <c:pt idx="77" formatCode="0">
                  <c:v>180718</c:v>
                </c:pt>
                <c:pt idx="78" formatCode="0">
                  <c:v>237603</c:v>
                </c:pt>
                <c:pt idx="79" formatCode="0">
                  <c:v>300919</c:v>
                </c:pt>
                <c:pt idx="80" formatCode="0">
                  <c:v>236561</c:v>
                </c:pt>
                <c:pt idx="81" formatCode="0">
                  <c:v>203810</c:v>
                </c:pt>
              </c:numCache>
            </c:numRef>
          </c:val>
          <c:smooth val="0"/>
          <c:extLst>
            <c:ext xmlns:c16="http://schemas.microsoft.com/office/drawing/2014/chart" uri="{C3380CC4-5D6E-409C-BE32-E72D297353CC}">
              <c16:uniqueId val="{00000001-AD32-43F2-B085-6EC45F8B038B}"/>
            </c:ext>
          </c:extLst>
        </c:ser>
        <c:dLbls>
          <c:showLegendKey val="0"/>
          <c:showVal val="0"/>
          <c:showCatName val="0"/>
          <c:showSerName val="0"/>
          <c:showPercent val="0"/>
          <c:showBubbleSize val="0"/>
        </c:dLbls>
        <c:marker val="1"/>
        <c:smooth val="0"/>
        <c:axId val="-89906992"/>
        <c:axId val="-89913520"/>
      </c:lineChart>
      <c:dateAx>
        <c:axId val="-89906992"/>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3520"/>
        <c:crosses val="autoZero"/>
        <c:auto val="1"/>
        <c:lblOffset val="100"/>
        <c:baseTimeUnit val="months"/>
        <c:majorUnit val="3"/>
        <c:majorTimeUnit val="months"/>
      </c:dateAx>
      <c:valAx>
        <c:axId val="-8991352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06992"/>
        <c:crosses val="autoZero"/>
        <c:crossBetween val="between"/>
        <c:dispUnits>
          <c:builtInUnit val="thousands"/>
        </c:dispUnits>
      </c:valAx>
      <c:valAx>
        <c:axId val="-89906448"/>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20048"/>
        <c:crosses val="max"/>
        <c:crossBetween val="between"/>
      </c:valAx>
      <c:dateAx>
        <c:axId val="-89920048"/>
        <c:scaling>
          <c:orientation val="minMax"/>
        </c:scaling>
        <c:delete val="1"/>
        <c:axPos val="b"/>
        <c:numFmt formatCode="yyyy\-mm" sourceLinked="1"/>
        <c:majorTickMark val="out"/>
        <c:minorTickMark val="none"/>
        <c:tickLblPos val="nextTo"/>
        <c:crossAx val="-89906448"/>
        <c:crosses val="autoZero"/>
        <c:auto val="1"/>
        <c:lblOffset val="100"/>
        <c:baseTimeUnit val="months"/>
        <c:majorUnit val="1"/>
        <c:minorUnit val="1"/>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050962379702537E-2"/>
          <c:y val="5.1944439899874024E-2"/>
          <c:w val="0.9337961504811898"/>
          <c:h val="0.80053482300673307"/>
        </c:manualLayout>
      </c:layout>
      <c:areaChart>
        <c:grouping val="stacked"/>
        <c:varyColors val="0"/>
        <c:ser>
          <c:idx val="1"/>
          <c:order val="1"/>
          <c:tx>
            <c:strRef>
              <c:f>'Figure 3.B.3'!$C$2</c:f>
              <c:strCache>
                <c:ptCount val="1"/>
                <c:pt idx="0">
                  <c:v>Lower</c:v>
                </c:pt>
              </c:strCache>
            </c:strRef>
          </c:tx>
          <c:spPr>
            <a:noFill/>
            <a:ln>
              <a:noFill/>
            </a:ln>
            <a:effectLst/>
          </c:spPr>
          <c:cat>
            <c:strRef>
              <c:f>'Figure 3.B.3'!$A$3:$A$33</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3.B.3'!$C$3:$C$33</c:f>
              <c:numCache>
                <c:formatCode>General</c:formatCode>
                <c:ptCount val="31"/>
                <c:pt idx="0">
                  <c:v>-5.86238803</c:v>
                </c:pt>
                <c:pt idx="1">
                  <c:v>-4.06279243</c:v>
                </c:pt>
                <c:pt idx="2">
                  <c:v>0.13394349999999999</c:v>
                </c:pt>
                <c:pt idx="3">
                  <c:v>-1.399864276</c:v>
                </c:pt>
                <c:pt idx="4">
                  <c:v>-3.8338707799999998</c:v>
                </c:pt>
                <c:pt idx="5">
                  <c:v>-3.3552427800000002</c:v>
                </c:pt>
                <c:pt idx="6">
                  <c:v>-2.897086614</c:v>
                </c:pt>
                <c:pt idx="7">
                  <c:v>-4.4088024199999998</c:v>
                </c:pt>
                <c:pt idx="8">
                  <c:v>-7.54395214</c:v>
                </c:pt>
                <c:pt idx="9">
                  <c:v>-5.3623572399999997</c:v>
                </c:pt>
                <c:pt idx="10">
                  <c:v>-2.8394275269999998</c:v>
                </c:pt>
                <c:pt idx="11">
                  <c:v>-2.3416486949999999</c:v>
                </c:pt>
                <c:pt idx="12">
                  <c:v>-6.4488735200000002</c:v>
                </c:pt>
                <c:pt idx="13">
                  <c:v>-6.8653072499999999</c:v>
                </c:pt>
                <c:pt idx="14">
                  <c:v>-2.9887188889999998</c:v>
                </c:pt>
                <c:pt idx="15">
                  <c:v>-4.3038959500000002</c:v>
                </c:pt>
                <c:pt idx="16">
                  <c:v>5.6353859999999999E-2</c:v>
                </c:pt>
                <c:pt idx="17">
                  <c:v>3.4852969100000002</c:v>
                </c:pt>
                <c:pt idx="18">
                  <c:v>2.53427706</c:v>
                </c:pt>
                <c:pt idx="19">
                  <c:v>0.75827529999999999</c:v>
                </c:pt>
                <c:pt idx="20">
                  <c:v>3.0842098</c:v>
                </c:pt>
                <c:pt idx="21">
                  <c:v>4.5456096700000002</c:v>
                </c:pt>
                <c:pt idx="22">
                  <c:v>5.0066297799999999</c:v>
                </c:pt>
                <c:pt idx="23">
                  <c:v>5.0770323900000003</c:v>
                </c:pt>
                <c:pt idx="24">
                  <c:v>3.5887623099999999</c:v>
                </c:pt>
                <c:pt idx="25">
                  <c:v>0.90110497000000001</c:v>
                </c:pt>
                <c:pt idx="26">
                  <c:v>0.60567813000000004</c:v>
                </c:pt>
                <c:pt idx="27">
                  <c:v>-0.88744621999999995</c:v>
                </c:pt>
                <c:pt idx="28">
                  <c:v>-1</c:v>
                </c:pt>
                <c:pt idx="29">
                  <c:v>-1.5</c:v>
                </c:pt>
                <c:pt idx="30">
                  <c:v>-1.65</c:v>
                </c:pt>
              </c:numCache>
            </c:numRef>
          </c:val>
          <c:extLst>
            <c:ext xmlns:c16="http://schemas.microsoft.com/office/drawing/2014/chart" uri="{C3380CC4-5D6E-409C-BE32-E72D297353CC}">
              <c16:uniqueId val="{00000000-5E5D-4D42-A908-D0A60FA70373}"/>
            </c:ext>
          </c:extLst>
        </c:ser>
        <c:ser>
          <c:idx val="2"/>
          <c:order val="2"/>
          <c:tx>
            <c:strRef>
              <c:f>'Figure 3.B.3'!$D$2</c:f>
              <c:strCache>
                <c:ptCount val="1"/>
                <c:pt idx="0">
                  <c:v>Upper</c:v>
                </c:pt>
              </c:strCache>
            </c:strRef>
          </c:tx>
          <c:spPr>
            <a:solidFill>
              <a:schemeClr val="accent4">
                <a:alpha val="10000"/>
              </a:schemeClr>
            </a:solidFill>
            <a:ln>
              <a:noFill/>
            </a:ln>
            <a:effectLst/>
          </c:spPr>
          <c:cat>
            <c:strRef>
              <c:f>'Figure 3.B.3'!$A$3:$A$33</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3.B.3'!$D$3:$D$33</c:f>
              <c:numCache>
                <c:formatCode>General</c:formatCode>
                <c:ptCount val="3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numCache>
            </c:numRef>
          </c:val>
          <c:extLst>
            <c:ext xmlns:c16="http://schemas.microsoft.com/office/drawing/2014/chart" uri="{C3380CC4-5D6E-409C-BE32-E72D297353CC}">
              <c16:uniqueId val="{00000000-73F7-4C89-B448-FE03DF8E1CEA}"/>
            </c:ext>
          </c:extLst>
        </c:ser>
        <c:dLbls>
          <c:showLegendKey val="0"/>
          <c:showVal val="0"/>
          <c:showCatName val="0"/>
          <c:showSerName val="0"/>
          <c:showPercent val="0"/>
          <c:showBubbleSize val="0"/>
        </c:dLbls>
        <c:axId val="-89911344"/>
        <c:axId val="-89911888"/>
      </c:areaChart>
      <c:lineChart>
        <c:grouping val="standard"/>
        <c:varyColors val="0"/>
        <c:ser>
          <c:idx val="0"/>
          <c:order val="0"/>
          <c:tx>
            <c:strRef>
              <c:f>'Figure 3.B.3'!$B$2</c:f>
              <c:strCache>
                <c:ptCount val="1"/>
                <c:pt idx="0">
                  <c:v>Output Gap</c:v>
                </c:pt>
              </c:strCache>
            </c:strRef>
          </c:tx>
          <c:spPr>
            <a:ln w="28575" cap="rnd">
              <a:solidFill>
                <a:schemeClr val="accent4"/>
              </a:solidFill>
              <a:round/>
            </a:ln>
            <a:effectLst/>
          </c:spPr>
          <c:marker>
            <c:symbol val="none"/>
          </c:marker>
          <c:cat>
            <c:strRef>
              <c:f>'Figure 3.B.3'!$A$3:$A$33</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3.B.3'!$B$3:$B$33</c:f>
              <c:numCache>
                <c:formatCode>General</c:formatCode>
                <c:ptCount val="31"/>
                <c:pt idx="0">
                  <c:v>-3.86238803</c:v>
                </c:pt>
                <c:pt idx="1">
                  <c:v>-2.06279243</c:v>
                </c:pt>
                <c:pt idx="2">
                  <c:v>2.1339435</c:v>
                </c:pt>
                <c:pt idx="3">
                  <c:v>0.60013572400000004</c:v>
                </c:pt>
                <c:pt idx="4">
                  <c:v>-1.83387078</c:v>
                </c:pt>
                <c:pt idx="5">
                  <c:v>-1.35524278</c:v>
                </c:pt>
                <c:pt idx="6">
                  <c:v>-0.897086614</c:v>
                </c:pt>
                <c:pt idx="7">
                  <c:v>-2.4088024200000002</c:v>
                </c:pt>
                <c:pt idx="8">
                  <c:v>-5.54395214</c:v>
                </c:pt>
                <c:pt idx="9">
                  <c:v>-3.3623572400000001</c:v>
                </c:pt>
                <c:pt idx="10">
                  <c:v>-0.83942752700000001</c:v>
                </c:pt>
                <c:pt idx="11">
                  <c:v>-0.341648695</c:v>
                </c:pt>
                <c:pt idx="12">
                  <c:v>-4.4488735200000002</c:v>
                </c:pt>
                <c:pt idx="13">
                  <c:v>-4.8653072499999999</c:v>
                </c:pt>
                <c:pt idx="14">
                  <c:v>-0.98871888900000005</c:v>
                </c:pt>
                <c:pt idx="15">
                  <c:v>-2.3038959499999998</c:v>
                </c:pt>
                <c:pt idx="16">
                  <c:v>2.0563538600000002</c:v>
                </c:pt>
                <c:pt idx="17">
                  <c:v>5.4852969099999997</c:v>
                </c:pt>
                <c:pt idx="18">
                  <c:v>4.53427706</c:v>
                </c:pt>
                <c:pt idx="19">
                  <c:v>2.7582753000000002</c:v>
                </c:pt>
                <c:pt idx="20">
                  <c:v>5.0842098</c:v>
                </c:pt>
                <c:pt idx="21">
                  <c:v>6.5456096700000002</c:v>
                </c:pt>
                <c:pt idx="22">
                  <c:v>7.0066297799999999</c:v>
                </c:pt>
                <c:pt idx="23">
                  <c:v>7.0770323900000003</c:v>
                </c:pt>
                <c:pt idx="24">
                  <c:v>5.5887623099999999</c:v>
                </c:pt>
                <c:pt idx="25">
                  <c:v>2.90110497</c:v>
                </c:pt>
                <c:pt idx="26">
                  <c:v>2.6056781299999998</c:v>
                </c:pt>
                <c:pt idx="27">
                  <c:v>1.11255378</c:v>
                </c:pt>
                <c:pt idx="28">
                  <c:v>1</c:v>
                </c:pt>
                <c:pt idx="29">
                  <c:v>0.5</c:v>
                </c:pt>
                <c:pt idx="30">
                  <c:v>0.35</c:v>
                </c:pt>
              </c:numCache>
            </c:numRef>
          </c:val>
          <c:smooth val="0"/>
          <c:extLst>
            <c:ext xmlns:c16="http://schemas.microsoft.com/office/drawing/2014/chart" uri="{C3380CC4-5D6E-409C-BE32-E72D297353CC}">
              <c16:uniqueId val="{00000000-FBF0-42D9-A503-4B126B5A51D8}"/>
            </c:ext>
          </c:extLst>
        </c:ser>
        <c:dLbls>
          <c:showLegendKey val="0"/>
          <c:showVal val="0"/>
          <c:showCatName val="0"/>
          <c:showSerName val="0"/>
          <c:showPercent val="0"/>
          <c:showBubbleSize val="0"/>
        </c:dLbls>
        <c:marker val="1"/>
        <c:smooth val="0"/>
        <c:axId val="-89920592"/>
        <c:axId val="-89912432"/>
      </c:lineChart>
      <c:catAx>
        <c:axId val="-89920592"/>
        <c:scaling>
          <c:orientation val="minMax"/>
        </c:scaling>
        <c:delete val="0"/>
        <c:axPos val="b"/>
        <c:numFmt formatCode="General" sourceLinked="1"/>
        <c:majorTickMark val="none"/>
        <c:minorTickMark val="none"/>
        <c:tickLblPos val="low"/>
        <c:spPr>
          <a:solidFill>
            <a:schemeClr val="lt1"/>
          </a:solidFill>
          <a:ln w="9525" cap="flat" cmpd="sng" algn="ctr">
            <a:solidFill>
              <a:schemeClr val="tx1"/>
            </a:solidFill>
            <a:prstDash val="sysDash"/>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2432"/>
        <c:crosses val="autoZero"/>
        <c:auto val="1"/>
        <c:lblAlgn val="ctr"/>
        <c:lblOffset val="100"/>
        <c:noMultiLvlLbl val="0"/>
      </c:catAx>
      <c:valAx>
        <c:axId val="-89912432"/>
        <c:scaling>
          <c:orientation val="minMax"/>
          <c:max val="15"/>
          <c:min val="-1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20592"/>
        <c:crosses val="autoZero"/>
        <c:crossBetween val="between"/>
        <c:majorUnit val="5"/>
      </c:valAx>
      <c:valAx>
        <c:axId val="-89911888"/>
        <c:scaling>
          <c:orientation val="minMax"/>
          <c:max val="15"/>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1344"/>
        <c:crosses val="max"/>
        <c:crossBetween val="between"/>
        <c:majorUnit val="5"/>
      </c:valAx>
      <c:catAx>
        <c:axId val="-89911344"/>
        <c:scaling>
          <c:orientation val="minMax"/>
        </c:scaling>
        <c:delete val="1"/>
        <c:axPos val="b"/>
        <c:numFmt formatCode="General" sourceLinked="1"/>
        <c:majorTickMark val="out"/>
        <c:minorTickMark val="none"/>
        <c:tickLblPos val="nextTo"/>
        <c:crossAx val="-89911888"/>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3.B.4'!$A$3</c:f>
              <c:strCache>
                <c:ptCount val="1"/>
                <c:pt idx="0">
                  <c:v>Private Consumption</c:v>
                </c:pt>
              </c:strCache>
            </c:strRef>
          </c:tx>
          <c:spPr>
            <a:solidFill>
              <a:schemeClr val="accent2"/>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3.B.4'!$B$3:$L$3</c:f>
              <c:numCache>
                <c:formatCode>0.0</c:formatCode>
                <c:ptCount val="11"/>
                <c:pt idx="0">
                  <c:v>6.0052820814820027</c:v>
                </c:pt>
                <c:pt idx="1">
                  <c:v>6.6401161714896757</c:v>
                </c:pt>
                <c:pt idx="2">
                  <c:v>7.3891750851019271</c:v>
                </c:pt>
                <c:pt idx="3">
                  <c:v>-1.9301928360712297</c:v>
                </c:pt>
                <c:pt idx="4">
                  <c:v>4.2602753035415404</c:v>
                </c:pt>
                <c:pt idx="5">
                  <c:v>6.0577750311025005</c:v>
                </c:pt>
                <c:pt idx="6">
                  <c:v>2.0383164329992818</c:v>
                </c:pt>
                <c:pt idx="7">
                  <c:v>3.373765070673401</c:v>
                </c:pt>
                <c:pt idx="8">
                  <c:v>4.768174914054125</c:v>
                </c:pt>
                <c:pt idx="9" formatCode="0.00">
                  <c:v>6.1892563330006336</c:v>
                </c:pt>
                <c:pt idx="10" formatCode="General">
                  <c:v>5.9</c:v>
                </c:pt>
              </c:numCache>
            </c:numRef>
          </c:val>
          <c:extLst>
            <c:ext xmlns:c16="http://schemas.microsoft.com/office/drawing/2014/chart" uri="{C3380CC4-5D6E-409C-BE32-E72D297353CC}">
              <c16:uniqueId val="{00000001-01E7-4480-A9E2-C128EB5944ED}"/>
            </c:ext>
          </c:extLst>
        </c:ser>
        <c:ser>
          <c:idx val="2"/>
          <c:order val="2"/>
          <c:tx>
            <c:strRef>
              <c:f>'Figure 3.B.4'!$A$4</c:f>
              <c:strCache>
                <c:ptCount val="1"/>
                <c:pt idx="0">
                  <c:v>Public consumption</c:v>
                </c:pt>
              </c:strCache>
            </c:strRef>
          </c:tx>
          <c:spPr>
            <a:solidFill>
              <a:schemeClr val="accent4"/>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3.B.4'!$B$4:$L$4</c:f>
              <c:numCache>
                <c:formatCode>0.0</c:formatCode>
                <c:ptCount val="11"/>
                <c:pt idx="0">
                  <c:v>-2.6132663683627344</c:v>
                </c:pt>
                <c:pt idx="1">
                  <c:v>-0.54480951452205661</c:v>
                </c:pt>
                <c:pt idx="2">
                  <c:v>-0.44324138850305184</c:v>
                </c:pt>
                <c:pt idx="3">
                  <c:v>1.3562639116108306</c:v>
                </c:pt>
                <c:pt idx="4">
                  <c:v>2.3891478162925877</c:v>
                </c:pt>
                <c:pt idx="5">
                  <c:v>3.3345419246832391</c:v>
                </c:pt>
                <c:pt idx="6">
                  <c:v>3.9297238636692815</c:v>
                </c:pt>
                <c:pt idx="7">
                  <c:v>3.2476804735101159</c:v>
                </c:pt>
                <c:pt idx="8">
                  <c:v>-1.4031103955284987</c:v>
                </c:pt>
                <c:pt idx="9" formatCode="0.00">
                  <c:v>-2.2569206620718263</c:v>
                </c:pt>
                <c:pt idx="10" formatCode="General">
                  <c:v>-3.5</c:v>
                </c:pt>
              </c:numCache>
            </c:numRef>
          </c:val>
          <c:extLst>
            <c:ext xmlns:c16="http://schemas.microsoft.com/office/drawing/2014/chart" uri="{C3380CC4-5D6E-409C-BE32-E72D297353CC}">
              <c16:uniqueId val="{00000002-01E7-4480-A9E2-C128EB5944ED}"/>
            </c:ext>
          </c:extLst>
        </c:ser>
        <c:ser>
          <c:idx val="3"/>
          <c:order val="3"/>
          <c:tx>
            <c:strRef>
              <c:f>'Figure 3.B.4'!$A$5</c:f>
              <c:strCache>
                <c:ptCount val="1"/>
                <c:pt idx="0">
                  <c:v>Fixed Assets</c:v>
                </c:pt>
              </c:strCache>
            </c:strRef>
          </c:tx>
          <c:spPr>
            <a:solidFill>
              <a:srgbClr val="6393AE"/>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3.B.4'!$B$5:$L$5</c:f>
              <c:numCache>
                <c:formatCode>0.0</c:formatCode>
                <c:ptCount val="11"/>
                <c:pt idx="0">
                  <c:v>2.2014457419842595</c:v>
                </c:pt>
                <c:pt idx="1">
                  <c:v>4.9620167270710116</c:v>
                </c:pt>
                <c:pt idx="2">
                  <c:v>1.2851098598754123</c:v>
                </c:pt>
                <c:pt idx="3">
                  <c:v>3.5108806706571514</c:v>
                </c:pt>
                <c:pt idx="4">
                  <c:v>1.3492311743902312</c:v>
                </c:pt>
                <c:pt idx="5">
                  <c:v>2.8823458674466305</c:v>
                </c:pt>
                <c:pt idx="6">
                  <c:v>1.9821811737205031</c:v>
                </c:pt>
                <c:pt idx="7">
                  <c:v>2.2144495971598466</c:v>
                </c:pt>
                <c:pt idx="8">
                  <c:v>0.92589596491614712</c:v>
                </c:pt>
                <c:pt idx="9" formatCode="0.00">
                  <c:v>3.2028405835841309</c:v>
                </c:pt>
                <c:pt idx="10" formatCode="General">
                  <c:v>3</c:v>
                </c:pt>
              </c:numCache>
            </c:numRef>
          </c:val>
          <c:extLst>
            <c:ext xmlns:c16="http://schemas.microsoft.com/office/drawing/2014/chart" uri="{C3380CC4-5D6E-409C-BE32-E72D297353CC}">
              <c16:uniqueId val="{00000003-01E7-4480-A9E2-C128EB5944ED}"/>
            </c:ext>
          </c:extLst>
        </c:ser>
        <c:ser>
          <c:idx val="6"/>
          <c:order val="6"/>
          <c:tx>
            <c:strRef>
              <c:f>'Figure 3.B.4'!$A$8</c:f>
              <c:strCache>
                <c:ptCount val="1"/>
                <c:pt idx="0">
                  <c:v>Net Exports</c:v>
                </c:pt>
              </c:strCache>
            </c:strRef>
          </c:tx>
          <c:spPr>
            <a:solidFill>
              <a:schemeClr val="accent1">
                <a:lumMod val="60000"/>
              </a:schemeClr>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3.B.4'!$B$8:$L$8</c:f>
              <c:numCache>
                <c:formatCode>0.0</c:formatCode>
                <c:ptCount val="11"/>
                <c:pt idx="0">
                  <c:v>0.83560804849281745</c:v>
                </c:pt>
                <c:pt idx="1">
                  <c:v>2.3484682061496649</c:v>
                </c:pt>
                <c:pt idx="2">
                  <c:v>7.3070118918523548</c:v>
                </c:pt>
                <c:pt idx="3">
                  <c:v>10.937071165057974</c:v>
                </c:pt>
                <c:pt idx="4">
                  <c:v>1.7279195031401962</c:v>
                </c:pt>
                <c:pt idx="5">
                  <c:v>-2.58521603145741</c:v>
                </c:pt>
                <c:pt idx="6">
                  <c:v>-0.17567458894782773</c:v>
                </c:pt>
                <c:pt idx="7">
                  <c:v>0.79434973078704374</c:v>
                </c:pt>
                <c:pt idx="8">
                  <c:v>0.51393487627353096</c:v>
                </c:pt>
                <c:pt idx="9" formatCode="0.00">
                  <c:v>-3.2555529324714101</c:v>
                </c:pt>
                <c:pt idx="10" formatCode="General">
                  <c:v>-0.9</c:v>
                </c:pt>
              </c:numCache>
            </c:numRef>
          </c:val>
          <c:extLst>
            <c:ext xmlns:c16="http://schemas.microsoft.com/office/drawing/2014/chart" uri="{C3380CC4-5D6E-409C-BE32-E72D297353CC}">
              <c16:uniqueId val="{00000000-B0BB-429D-A4B9-6DF7955E2781}"/>
            </c:ext>
          </c:extLst>
        </c:ser>
        <c:dLbls>
          <c:showLegendKey val="0"/>
          <c:showVal val="0"/>
          <c:showCatName val="0"/>
          <c:showSerName val="0"/>
          <c:showPercent val="0"/>
          <c:showBubbleSize val="0"/>
        </c:dLbls>
        <c:gapWidth val="150"/>
        <c:overlap val="100"/>
        <c:axId val="-89915696"/>
        <c:axId val="-89914608"/>
      </c:barChart>
      <c:barChart>
        <c:barDir val="col"/>
        <c:grouping val="stacked"/>
        <c:varyColors val="0"/>
        <c:ser>
          <c:idx val="4"/>
          <c:order val="4"/>
          <c:tx>
            <c:strRef>
              <c:f>'Figure 3.B.4'!$A$6</c:f>
              <c:strCache>
                <c:ptCount val="1"/>
                <c:pt idx="0">
                  <c:v>Export</c:v>
                </c:pt>
              </c:strCache>
            </c:strRef>
          </c:tx>
          <c:spPr>
            <a:solidFill>
              <a:schemeClr val="accent5"/>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3.B.4'!$B$6:$L$6</c:f>
            </c:numRef>
          </c:val>
          <c:extLst>
            <c:ext xmlns:c16="http://schemas.microsoft.com/office/drawing/2014/chart" uri="{C3380CC4-5D6E-409C-BE32-E72D297353CC}">
              <c16:uniqueId val="{00000004-01E7-4480-A9E2-C128EB5944ED}"/>
            </c:ext>
          </c:extLst>
        </c:ser>
        <c:ser>
          <c:idx val="5"/>
          <c:order val="5"/>
          <c:tx>
            <c:strRef>
              <c:f>'Figure 3.B.4'!$A$7</c:f>
              <c:strCache>
                <c:ptCount val="1"/>
                <c:pt idx="0">
                  <c:v>Import</c:v>
                </c:pt>
              </c:strCache>
            </c:strRef>
          </c:tx>
          <c:spPr>
            <a:solidFill>
              <a:schemeClr val="accent6"/>
            </a:solidFill>
            <a:ln>
              <a:noFill/>
            </a:ln>
            <a:effectLst/>
          </c:spPr>
          <c:invertIfNegative val="0"/>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3.B.4'!$B$7:$L$7</c:f>
            </c:numRef>
          </c:val>
          <c:extLst>
            <c:ext xmlns:c16="http://schemas.microsoft.com/office/drawing/2014/chart" uri="{C3380CC4-5D6E-409C-BE32-E72D297353CC}">
              <c16:uniqueId val="{00000005-01E7-4480-A9E2-C128EB5944ED}"/>
            </c:ext>
          </c:extLst>
        </c:ser>
        <c:dLbls>
          <c:showLegendKey val="0"/>
          <c:showVal val="0"/>
          <c:showCatName val="0"/>
          <c:showSerName val="0"/>
          <c:showPercent val="0"/>
          <c:showBubbleSize val="0"/>
        </c:dLbls>
        <c:gapWidth val="150"/>
        <c:overlap val="100"/>
        <c:axId val="-89915696"/>
        <c:axId val="-89914608"/>
      </c:barChart>
      <c:lineChart>
        <c:grouping val="standard"/>
        <c:varyColors val="0"/>
        <c:ser>
          <c:idx val="0"/>
          <c:order val="0"/>
          <c:tx>
            <c:strRef>
              <c:f>'Figure 3.B.4'!$A$2</c:f>
              <c:strCache>
                <c:ptCount val="1"/>
                <c:pt idx="0">
                  <c:v>GDP</c:v>
                </c:pt>
              </c:strCache>
            </c:strRef>
          </c:tx>
          <c:spPr>
            <a:ln w="28575" cap="rnd">
              <a:solidFill>
                <a:schemeClr val="accent3"/>
              </a:solidFill>
              <a:round/>
            </a:ln>
            <a:effectLst/>
          </c:spPr>
          <c:marker>
            <c:symbol val="none"/>
          </c:marker>
          <c:cat>
            <c:strRef>
              <c:f>'Figure 3.B.4'!$B$1:$L$1</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3.B.4'!$B$2:$L$2</c:f>
              <c:numCache>
                <c:formatCode>0.0</c:formatCode>
                <c:ptCount val="11"/>
                <c:pt idx="0">
                  <c:v>9.0911842603082818</c:v>
                </c:pt>
                <c:pt idx="1">
                  <c:v>12.914281677378341</c:v>
                </c:pt>
                <c:pt idx="2">
                  <c:v>14.558060480493623</c:v>
                </c:pt>
                <c:pt idx="3">
                  <c:v>12.701908178314667</c:v>
                </c:pt>
                <c:pt idx="4">
                  <c:v>11.824889216443026</c:v>
                </c:pt>
                <c:pt idx="5">
                  <c:v>9.3283578878102986</c:v>
                </c:pt>
                <c:pt idx="6">
                  <c:v>7.4365651833684439</c:v>
                </c:pt>
                <c:pt idx="7">
                  <c:v>6.4175896665183814</c:v>
                </c:pt>
                <c:pt idx="8">
                  <c:v>6.6183940051281382</c:v>
                </c:pt>
                <c:pt idx="9" formatCode="0.00">
                  <c:v>6.3577050910976283</c:v>
                </c:pt>
                <c:pt idx="10" formatCode="General">
                  <c:v>5.2</c:v>
                </c:pt>
              </c:numCache>
            </c:numRef>
          </c:val>
          <c:smooth val="0"/>
          <c:extLst>
            <c:ext xmlns:c16="http://schemas.microsoft.com/office/drawing/2014/chart" uri="{C3380CC4-5D6E-409C-BE32-E72D297353CC}">
              <c16:uniqueId val="{00000000-01E7-4480-A9E2-C128EB5944ED}"/>
            </c:ext>
          </c:extLst>
        </c:ser>
        <c:dLbls>
          <c:showLegendKey val="0"/>
          <c:showVal val="0"/>
          <c:showCatName val="0"/>
          <c:showSerName val="0"/>
          <c:showPercent val="0"/>
          <c:showBubbleSize val="0"/>
        </c:dLbls>
        <c:marker val="1"/>
        <c:smooth val="0"/>
        <c:axId val="-89918960"/>
        <c:axId val="-89921136"/>
      </c:lineChart>
      <c:catAx>
        <c:axId val="-89915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4608"/>
        <c:crosses val="autoZero"/>
        <c:auto val="1"/>
        <c:lblAlgn val="ctr"/>
        <c:lblOffset val="100"/>
        <c:noMultiLvlLbl val="0"/>
      </c:catAx>
      <c:valAx>
        <c:axId val="-89914608"/>
        <c:scaling>
          <c:orientation val="minMax"/>
          <c:min val="-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5696"/>
        <c:crosses val="autoZero"/>
        <c:crossBetween val="between"/>
        <c:majorUnit val="5"/>
      </c:valAx>
      <c:valAx>
        <c:axId val="-89921136"/>
        <c:scaling>
          <c:orientation val="minMax"/>
          <c:max val="20"/>
          <c:min val="-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8960"/>
        <c:crosses val="max"/>
        <c:crossBetween val="between"/>
        <c:majorUnit val="5"/>
      </c:valAx>
      <c:catAx>
        <c:axId val="-89918960"/>
        <c:scaling>
          <c:orientation val="minMax"/>
        </c:scaling>
        <c:delete val="1"/>
        <c:axPos val="b"/>
        <c:numFmt formatCode="General" sourceLinked="1"/>
        <c:majorTickMark val="out"/>
        <c:minorTickMark val="none"/>
        <c:tickLblPos val="nextTo"/>
        <c:crossAx val="-8992113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7.0941574301910434E-2"/>
          <c:y val="4.1695876766538305E-2"/>
          <c:w val="0.8999999587764691"/>
          <c:h val="6.312957964886768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85494289025891E-2"/>
          <c:y val="0.11673669093250136"/>
          <c:w val="0.89019685039370078"/>
          <c:h val="0.70954396325459312"/>
        </c:manualLayout>
      </c:layout>
      <c:barChart>
        <c:barDir val="col"/>
        <c:grouping val="clustered"/>
        <c:varyColors val="0"/>
        <c:ser>
          <c:idx val="1"/>
          <c:order val="1"/>
          <c:tx>
            <c:strRef>
              <c:f>'Figure 3.B.5 '!$C$1</c:f>
              <c:strCache>
                <c:ptCount val="1"/>
                <c:pt idx="0">
                  <c:v>Real Estate Activities</c:v>
                </c:pt>
              </c:strCache>
            </c:strRef>
          </c:tx>
          <c:spPr>
            <a:solidFill>
              <a:schemeClr val="accent2"/>
            </a:solidFill>
            <a:ln>
              <a:noFill/>
            </a:ln>
            <a:effectLst/>
          </c:spPr>
          <c:invertIfNegative val="0"/>
          <c:cat>
            <c:strRef>
              <c:f>'Figure 3.B.5 '!$A$2:$A$24</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 3.B.5 '!$C$2:$C$24</c:f>
              <c:numCache>
                <c:formatCode>General</c:formatCode>
                <c:ptCount val="23"/>
                <c:pt idx="0">
                  <c:v>32.1</c:v>
                </c:pt>
                <c:pt idx="1">
                  <c:v>11.6</c:v>
                </c:pt>
                <c:pt idx="2">
                  <c:v>5.0999999999999996</c:v>
                </c:pt>
                <c:pt idx="3">
                  <c:v>-9.6999999999999993</c:v>
                </c:pt>
                <c:pt idx="4">
                  <c:v>-1.9</c:v>
                </c:pt>
                <c:pt idx="5">
                  <c:v>-32.1</c:v>
                </c:pt>
                <c:pt idx="6">
                  <c:v>-15.5</c:v>
                </c:pt>
                <c:pt idx="7">
                  <c:v>-1.3</c:v>
                </c:pt>
                <c:pt idx="8">
                  <c:v>5.4</c:v>
                </c:pt>
                <c:pt idx="9">
                  <c:v>48.2</c:v>
                </c:pt>
                <c:pt idx="10">
                  <c:v>23</c:v>
                </c:pt>
                <c:pt idx="11">
                  <c:v>22.4</c:v>
                </c:pt>
                <c:pt idx="12">
                  <c:v>38.4</c:v>
                </c:pt>
                <c:pt idx="13">
                  <c:v>35.4</c:v>
                </c:pt>
                <c:pt idx="14">
                  <c:v>43.9</c:v>
                </c:pt>
                <c:pt idx="15">
                  <c:v>84.8</c:v>
                </c:pt>
                <c:pt idx="16">
                  <c:v>66.2</c:v>
                </c:pt>
                <c:pt idx="17">
                  <c:v>61.9</c:v>
                </c:pt>
                <c:pt idx="18">
                  <c:v>75</c:v>
                </c:pt>
                <c:pt idx="19">
                  <c:v>10.4</c:v>
                </c:pt>
                <c:pt idx="20">
                  <c:v>15.7</c:v>
                </c:pt>
                <c:pt idx="21">
                  <c:v>14.1</c:v>
                </c:pt>
                <c:pt idx="22">
                  <c:v>9.3000000000000007</c:v>
                </c:pt>
              </c:numCache>
            </c:numRef>
          </c:val>
          <c:extLst>
            <c:ext xmlns:c16="http://schemas.microsoft.com/office/drawing/2014/chart" uri="{C3380CC4-5D6E-409C-BE32-E72D297353CC}">
              <c16:uniqueId val="{00000000-8ED6-487E-84AF-1EE192D6A4DE}"/>
            </c:ext>
          </c:extLst>
        </c:ser>
        <c:dLbls>
          <c:showLegendKey val="0"/>
          <c:showVal val="0"/>
          <c:showCatName val="0"/>
          <c:showSerName val="0"/>
          <c:showPercent val="0"/>
          <c:showBubbleSize val="0"/>
        </c:dLbls>
        <c:gapWidth val="219"/>
        <c:axId val="-89921680"/>
        <c:axId val="-89908080"/>
      </c:barChart>
      <c:lineChart>
        <c:grouping val="standard"/>
        <c:varyColors val="0"/>
        <c:ser>
          <c:idx val="0"/>
          <c:order val="0"/>
          <c:tx>
            <c:strRef>
              <c:f>'Figure 3.B.5 '!$B$1</c:f>
              <c:strCache>
                <c:ptCount val="1"/>
                <c:pt idx="0">
                  <c:v>Gross Fixed Capital Formation</c:v>
                </c:pt>
              </c:strCache>
            </c:strRef>
          </c:tx>
          <c:spPr>
            <a:ln w="28575" cap="rnd">
              <a:solidFill>
                <a:schemeClr val="accent1"/>
              </a:solidFill>
              <a:round/>
            </a:ln>
            <a:effectLst/>
          </c:spPr>
          <c:marker>
            <c:symbol val="none"/>
          </c:marker>
          <c:cat>
            <c:strRef>
              <c:f>'Figure 3.B.5 '!$A$2:$A$24</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 3.B.5 '!$B$2:$B$24</c:f>
              <c:numCache>
                <c:formatCode>General</c:formatCode>
                <c:ptCount val="23"/>
                <c:pt idx="0">
                  <c:v>11</c:v>
                </c:pt>
                <c:pt idx="1">
                  <c:v>0.1</c:v>
                </c:pt>
                <c:pt idx="2">
                  <c:v>4.7</c:v>
                </c:pt>
                <c:pt idx="3">
                  <c:v>4.0999999999999996</c:v>
                </c:pt>
                <c:pt idx="4">
                  <c:v>-0.4</c:v>
                </c:pt>
                <c:pt idx="5">
                  <c:v>-21.4</c:v>
                </c:pt>
                <c:pt idx="6">
                  <c:v>0.1</c:v>
                </c:pt>
                <c:pt idx="7">
                  <c:v>6.2</c:v>
                </c:pt>
                <c:pt idx="8">
                  <c:v>20</c:v>
                </c:pt>
                <c:pt idx="9">
                  <c:v>25.7</c:v>
                </c:pt>
                <c:pt idx="10">
                  <c:v>20.100000000000001</c:v>
                </c:pt>
                <c:pt idx="11">
                  <c:v>26.2</c:v>
                </c:pt>
                <c:pt idx="12">
                  <c:v>14.6</c:v>
                </c:pt>
                <c:pt idx="13">
                  <c:v>33.5</c:v>
                </c:pt>
                <c:pt idx="14">
                  <c:v>6.3</c:v>
                </c:pt>
                <c:pt idx="15">
                  <c:v>11.7</c:v>
                </c:pt>
                <c:pt idx="16">
                  <c:v>8.6999999999999993</c:v>
                </c:pt>
                <c:pt idx="17">
                  <c:v>16.8</c:v>
                </c:pt>
                <c:pt idx="18">
                  <c:v>10.7</c:v>
                </c:pt>
                <c:pt idx="19">
                  <c:v>7.6</c:v>
                </c:pt>
                <c:pt idx="20">
                  <c:v>6.3</c:v>
                </c:pt>
                <c:pt idx="21">
                  <c:v>15.5</c:v>
                </c:pt>
                <c:pt idx="22">
                  <c:v>16.100000000000001</c:v>
                </c:pt>
              </c:numCache>
            </c:numRef>
          </c:val>
          <c:smooth val="0"/>
          <c:extLst>
            <c:ext xmlns:c16="http://schemas.microsoft.com/office/drawing/2014/chart" uri="{C3380CC4-5D6E-409C-BE32-E72D297353CC}">
              <c16:uniqueId val="{00000001-8ED6-487E-84AF-1EE192D6A4DE}"/>
            </c:ext>
          </c:extLst>
        </c:ser>
        <c:dLbls>
          <c:showLegendKey val="0"/>
          <c:showVal val="0"/>
          <c:showCatName val="0"/>
          <c:showSerName val="0"/>
          <c:showPercent val="0"/>
          <c:showBubbleSize val="0"/>
        </c:dLbls>
        <c:marker val="1"/>
        <c:smooth val="0"/>
        <c:axId val="-89909712"/>
        <c:axId val="-89910256"/>
      </c:lineChart>
      <c:catAx>
        <c:axId val="-899216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08080"/>
        <c:crosses val="autoZero"/>
        <c:auto val="1"/>
        <c:lblAlgn val="ctr"/>
        <c:lblOffset val="100"/>
        <c:noMultiLvlLbl val="0"/>
      </c:catAx>
      <c:valAx>
        <c:axId val="-899080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21680"/>
        <c:crosses val="autoZero"/>
        <c:crossBetween val="between"/>
      </c:valAx>
      <c:valAx>
        <c:axId val="-89910256"/>
        <c:scaling>
          <c:orientation val="minMax"/>
          <c:max val="10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09712"/>
        <c:crosses val="max"/>
        <c:crossBetween val="between"/>
      </c:valAx>
      <c:catAx>
        <c:axId val="-89909712"/>
        <c:scaling>
          <c:orientation val="minMax"/>
        </c:scaling>
        <c:delete val="1"/>
        <c:axPos val="b"/>
        <c:numFmt formatCode="General" sourceLinked="1"/>
        <c:majorTickMark val="out"/>
        <c:minorTickMark val="none"/>
        <c:tickLblPos val="nextTo"/>
        <c:crossAx val="-89910256"/>
        <c:crosses val="autoZero"/>
        <c:auto val="1"/>
        <c:lblAlgn val="ctr"/>
        <c:lblOffset val="100"/>
        <c:noMultiLvlLbl val="0"/>
      </c:cat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1264063867016623"/>
          <c:y val="4.9463035870516196E-2"/>
          <c:w val="0.69138517060367455"/>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tx>
            <c:strRef>
              <c:f>'Figure 3.B.6'!$C$1</c:f>
              <c:strCache>
                <c:ptCount val="1"/>
                <c:pt idx="0">
                  <c:v>Russia</c:v>
                </c:pt>
              </c:strCache>
            </c:strRef>
          </c:tx>
          <c:spPr>
            <a:solidFill>
              <a:schemeClr val="accent2"/>
            </a:solidFill>
            <a:ln>
              <a:noFill/>
            </a:ln>
            <a:effectLst/>
          </c:spPr>
          <c:cat>
            <c:numRef>
              <c:f>'Figure 3.B.6'!$A$2:$A$83</c:f>
              <c:numCache>
                <c:formatCode>m/d/yyyy</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numCache>
            </c:numRef>
          </c:cat>
          <c:val>
            <c:numRef>
              <c:f>'Figure 3.B.6'!$C$2:$C$83</c:f>
              <c:numCache>
                <c:formatCode>0</c:formatCode>
                <c:ptCount val="82"/>
                <c:pt idx="0">
                  <c:v>47.877418146146454</c:v>
                </c:pt>
                <c:pt idx="1">
                  <c:v>57.89486225037291</c:v>
                </c:pt>
                <c:pt idx="2">
                  <c:v>66.633762892417408</c:v>
                </c:pt>
                <c:pt idx="3">
                  <c:v>58.740675106790988</c:v>
                </c:pt>
                <c:pt idx="4">
                  <c:v>76.98289127973122</c:v>
                </c:pt>
                <c:pt idx="5">
                  <c:v>97.369283080176828</c:v>
                </c:pt>
                <c:pt idx="6">
                  <c:v>104.38560104462346</c:v>
                </c:pt>
                <c:pt idx="7">
                  <c:v>97.222037361999128</c:v>
                </c:pt>
                <c:pt idx="8">
                  <c:v>80.846532968607775</c:v>
                </c:pt>
                <c:pt idx="9">
                  <c:v>89.903196207618933</c:v>
                </c:pt>
                <c:pt idx="10">
                  <c:v>77.223958646867757</c:v>
                </c:pt>
                <c:pt idx="11">
                  <c:v>81.996611073797453</c:v>
                </c:pt>
                <c:pt idx="12">
                  <c:v>43.951335866580912</c:v>
                </c:pt>
                <c:pt idx="13">
                  <c:v>50.475373939587001</c:v>
                </c:pt>
                <c:pt idx="14">
                  <c:v>56.467989514951213</c:v>
                </c:pt>
                <c:pt idx="15">
                  <c:v>66.12504154403382</c:v>
                </c:pt>
                <c:pt idx="16">
                  <c:v>71.782963226439691</c:v>
                </c:pt>
                <c:pt idx="17">
                  <c:v>82.338316871091507</c:v>
                </c:pt>
                <c:pt idx="18">
                  <c:v>103.969404867012</c:v>
                </c:pt>
                <c:pt idx="19">
                  <c:v>98.913760913728709</c:v>
                </c:pt>
                <c:pt idx="20">
                  <c:v>87.596044274952703</c:v>
                </c:pt>
                <c:pt idx="21">
                  <c:v>87.930691801331889</c:v>
                </c:pt>
                <c:pt idx="22">
                  <c:v>75.233416193494705</c:v>
                </c:pt>
                <c:pt idx="23">
                  <c:v>85.878113479325307</c:v>
                </c:pt>
                <c:pt idx="24">
                  <c:v>41.9515368074224</c:v>
                </c:pt>
                <c:pt idx="25">
                  <c:v>47.327996476959903</c:v>
                </c:pt>
                <c:pt idx="26">
                  <c:v>41.669661060900097</c:v>
                </c:pt>
                <c:pt idx="27">
                  <c:v>29.149875660299301</c:v>
                </c:pt>
                <c:pt idx="28">
                  <c:v>39.380182248951506</c:v>
                </c:pt>
                <c:pt idx="29">
                  <c:v>66.510045418232792</c:v>
                </c:pt>
                <c:pt idx="30">
                  <c:v>73.342342821987401</c:v>
                </c:pt>
                <c:pt idx="31">
                  <c:v>68.008632639610099</c:v>
                </c:pt>
                <c:pt idx="32">
                  <c:v>67.958230992466881</c:v>
                </c:pt>
                <c:pt idx="33">
                  <c:v>66.015639567319496</c:v>
                </c:pt>
                <c:pt idx="34">
                  <c:v>59.857441335446296</c:v>
                </c:pt>
                <c:pt idx="35">
                  <c:v>72.65824999043771</c:v>
                </c:pt>
                <c:pt idx="36">
                  <c:v>34.586881922289102</c:v>
                </c:pt>
                <c:pt idx="37">
                  <c:v>44.74228451090481</c:v>
                </c:pt>
                <c:pt idx="38">
                  <c:v>52.900075064110894</c:v>
                </c:pt>
                <c:pt idx="39">
                  <c:v>52.878804080823677</c:v>
                </c:pt>
                <c:pt idx="40">
                  <c:v>61.270666903795735</c:v>
                </c:pt>
                <c:pt idx="41">
                  <c:v>78.525569340427779</c:v>
                </c:pt>
                <c:pt idx="42">
                  <c:v>79.260523893609601</c:v>
                </c:pt>
                <c:pt idx="43">
                  <c:v>74.459999999999994</c:v>
                </c:pt>
                <c:pt idx="44">
                  <c:v>70.822901638458902</c:v>
                </c:pt>
                <c:pt idx="45">
                  <c:v>66.18804748649643</c:v>
                </c:pt>
                <c:pt idx="46">
                  <c:v>58.601053724319058</c:v>
                </c:pt>
                <c:pt idx="47">
                  <c:v>65.077122326796783</c:v>
                </c:pt>
                <c:pt idx="48">
                  <c:v>31.757000000000001</c:v>
                </c:pt>
                <c:pt idx="49">
                  <c:v>36.935606109648631</c:v>
                </c:pt>
                <c:pt idx="50">
                  <c:v>38.777327204806213</c:v>
                </c:pt>
                <c:pt idx="51">
                  <c:v>83.968819622718243</c:v>
                </c:pt>
                <c:pt idx="52">
                  <c:v>148.18970469249709</c:v>
                </c:pt>
                <c:pt idx="53">
                  <c:v>205.88628009504848</c:v>
                </c:pt>
                <c:pt idx="54">
                  <c:v>174.42101592498702</c:v>
                </c:pt>
                <c:pt idx="55">
                  <c:v>148.000074919024</c:v>
                </c:pt>
                <c:pt idx="56">
                  <c:v>148.7759904930777</c:v>
                </c:pt>
                <c:pt idx="57">
                  <c:v>135.83072149594634</c:v>
                </c:pt>
                <c:pt idx="58">
                  <c:v>126.45384200647663</c:v>
                </c:pt>
                <c:pt idx="59">
                  <c:v>120.01948573805096</c:v>
                </c:pt>
                <c:pt idx="60">
                  <c:v>66.037833595298991</c:v>
                </c:pt>
                <c:pt idx="61">
                  <c:v>69.686012531468435</c:v>
                </c:pt>
                <c:pt idx="62">
                  <c:v>76.051098642116443</c:v>
                </c:pt>
                <c:pt idx="63">
                  <c:v>64.880815173887001</c:v>
                </c:pt>
                <c:pt idx="64">
                  <c:v>79.313813769774896</c:v>
                </c:pt>
                <c:pt idx="65">
                  <c:v>77.744563691468699</c:v>
                </c:pt>
                <c:pt idx="66">
                  <c:v>69.168498071976288</c:v>
                </c:pt>
                <c:pt idx="67">
                  <c:v>57.77912278929967</c:v>
                </c:pt>
                <c:pt idx="68" formatCode="0.0">
                  <c:v>46.191236128524096</c:v>
                </c:pt>
                <c:pt idx="69" formatCode="0.0">
                  <c:v>47.782021101098501</c:v>
                </c:pt>
                <c:pt idx="70" formatCode="0.0">
                  <c:v>36.100933626646501</c:v>
                </c:pt>
                <c:pt idx="71">
                  <c:v>43.939640318493801</c:v>
                </c:pt>
                <c:pt idx="72">
                  <c:v>28.855638648024303</c:v>
                </c:pt>
                <c:pt idx="73">
                  <c:v>31.063901672363698</c:v>
                </c:pt>
                <c:pt idx="74">
                  <c:v>33.279668388477404</c:v>
                </c:pt>
                <c:pt idx="75">
                  <c:v>32.676614568077802</c:v>
                </c:pt>
                <c:pt idx="76" formatCode="0.0">
                  <c:v>35.9</c:v>
                </c:pt>
                <c:pt idx="77" formatCode="0.0">
                  <c:v>35.200000000000003</c:v>
                </c:pt>
                <c:pt idx="78" formatCode="0.0">
                  <c:v>40.1</c:v>
                </c:pt>
                <c:pt idx="79" formatCode="General">
                  <c:v>40.4</c:v>
                </c:pt>
                <c:pt idx="80" formatCode="General">
                  <c:v>36.700000000000003</c:v>
                </c:pt>
                <c:pt idx="81" formatCode="0.0">
                  <c:v>29.4</c:v>
                </c:pt>
              </c:numCache>
            </c:numRef>
          </c:val>
          <c:extLst>
            <c:ext xmlns:c16="http://schemas.microsoft.com/office/drawing/2014/chart" uri="{C3380CC4-5D6E-409C-BE32-E72D297353CC}">
              <c16:uniqueId val="{00000001-C3D8-4EE7-9D20-A24932C2FD5C}"/>
            </c:ext>
          </c:extLst>
        </c:ser>
        <c:ser>
          <c:idx val="2"/>
          <c:order val="2"/>
          <c:tx>
            <c:strRef>
              <c:f>'Figure 3.B.6'!$D$1</c:f>
              <c:strCache>
                <c:ptCount val="1"/>
                <c:pt idx="0">
                  <c:v>US</c:v>
                </c:pt>
              </c:strCache>
            </c:strRef>
          </c:tx>
          <c:spPr>
            <a:solidFill>
              <a:schemeClr val="accent3"/>
            </a:solidFill>
            <a:ln>
              <a:noFill/>
            </a:ln>
            <a:effectLst/>
          </c:spPr>
          <c:cat>
            <c:numRef>
              <c:f>'Figure 3.B.6'!$A$2:$A$83</c:f>
              <c:numCache>
                <c:formatCode>m/d/yyyy</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numCache>
            </c:numRef>
          </c:cat>
          <c:val>
            <c:numRef>
              <c:f>'Figure 3.B.6'!$D$2:$D$83</c:f>
              <c:numCache>
                <c:formatCode>0</c:formatCode>
                <c:ptCount val="82"/>
                <c:pt idx="0">
                  <c:v>8.0579392462188064</c:v>
                </c:pt>
                <c:pt idx="1">
                  <c:v>9.3943923523413222</c:v>
                </c:pt>
                <c:pt idx="2">
                  <c:v>10.930537913104377</c:v>
                </c:pt>
                <c:pt idx="3">
                  <c:v>9.7394743902323384</c:v>
                </c:pt>
                <c:pt idx="4">
                  <c:v>11.675746350537061</c:v>
                </c:pt>
                <c:pt idx="5">
                  <c:v>10.933412563419953</c:v>
                </c:pt>
                <c:pt idx="6">
                  <c:v>11.414419748111595</c:v>
                </c:pt>
                <c:pt idx="7">
                  <c:v>11.894481226965221</c:v>
                </c:pt>
                <c:pt idx="8">
                  <c:v>11.216516862563854</c:v>
                </c:pt>
                <c:pt idx="9">
                  <c:v>12.652083570164924</c:v>
                </c:pt>
                <c:pt idx="10">
                  <c:v>12.750130469372802</c:v>
                </c:pt>
                <c:pt idx="11">
                  <c:v>16.017034647106719</c:v>
                </c:pt>
                <c:pt idx="12">
                  <c:v>10.373039536582752</c:v>
                </c:pt>
                <c:pt idx="13">
                  <c:v>11.749623961821037</c:v>
                </c:pt>
                <c:pt idx="14">
                  <c:v>13.781062319219746</c:v>
                </c:pt>
                <c:pt idx="15">
                  <c:v>14.180433412827391</c:v>
                </c:pt>
                <c:pt idx="16">
                  <c:v>14.1077166637358</c:v>
                </c:pt>
                <c:pt idx="17">
                  <c:v>12.6903338295051</c:v>
                </c:pt>
                <c:pt idx="18">
                  <c:v>13.713005362472201</c:v>
                </c:pt>
                <c:pt idx="19">
                  <c:v>13.7268429890729</c:v>
                </c:pt>
                <c:pt idx="20">
                  <c:v>12.9850057304701</c:v>
                </c:pt>
                <c:pt idx="21">
                  <c:v>14.2622890106146</c:v>
                </c:pt>
                <c:pt idx="22">
                  <c:v>13.6508514478106</c:v>
                </c:pt>
                <c:pt idx="23">
                  <c:v>18.907626349997003</c:v>
                </c:pt>
                <c:pt idx="24">
                  <c:v>11.499541119211901</c:v>
                </c:pt>
                <c:pt idx="25">
                  <c:v>13.605647706339399</c:v>
                </c:pt>
                <c:pt idx="26">
                  <c:v>14.0661403790791</c:v>
                </c:pt>
                <c:pt idx="27">
                  <c:v>12.621641099526599</c:v>
                </c:pt>
                <c:pt idx="28">
                  <c:v>16.778842512425999</c:v>
                </c:pt>
                <c:pt idx="29">
                  <c:v>24.060838296521897</c:v>
                </c:pt>
                <c:pt idx="30">
                  <c:v>30.841023135123301</c:v>
                </c:pt>
                <c:pt idx="31">
                  <c:v>36.774685978145804</c:v>
                </c:pt>
                <c:pt idx="32">
                  <c:v>44.309011460940198</c:v>
                </c:pt>
                <c:pt idx="33">
                  <c:v>43.256878080981998</c:v>
                </c:pt>
                <c:pt idx="34">
                  <c:v>34.689512895621199</c:v>
                </c:pt>
                <c:pt idx="35">
                  <c:v>40.943562413876002</c:v>
                </c:pt>
                <c:pt idx="36">
                  <c:v>25.112261360636598</c:v>
                </c:pt>
                <c:pt idx="37">
                  <c:v>26.747323441406834</c:v>
                </c:pt>
                <c:pt idx="38">
                  <c:v>32.980752406002296</c:v>
                </c:pt>
                <c:pt idx="39">
                  <c:v>33.161641099526598</c:v>
                </c:pt>
                <c:pt idx="40">
                  <c:v>33.103842512425999</c:v>
                </c:pt>
                <c:pt idx="41">
                  <c:v>33.052670637217524</c:v>
                </c:pt>
                <c:pt idx="42">
                  <c:v>32.20251156756165</c:v>
                </c:pt>
                <c:pt idx="43">
                  <c:v>31.210999999999999</c:v>
                </c:pt>
                <c:pt idx="44">
                  <c:v>31.100745913994199</c:v>
                </c:pt>
                <c:pt idx="45">
                  <c:v>30.492843136573843</c:v>
                </c:pt>
                <c:pt idx="46">
                  <c:v>30.611846866374229</c:v>
                </c:pt>
                <c:pt idx="47">
                  <c:v>38.207743782142607</c:v>
                </c:pt>
                <c:pt idx="48">
                  <c:v>23.466999999999999</c:v>
                </c:pt>
                <c:pt idx="49">
                  <c:v>25.188683248324619</c:v>
                </c:pt>
                <c:pt idx="50">
                  <c:v>29.157188034163163</c:v>
                </c:pt>
                <c:pt idx="51">
                  <c:v>28.340916200918404</c:v>
                </c:pt>
                <c:pt idx="52">
                  <c:v>28.326922052185168</c:v>
                </c:pt>
                <c:pt idx="53">
                  <c:v>27.724029580047986</c:v>
                </c:pt>
                <c:pt idx="54">
                  <c:v>24.712175179344797</c:v>
                </c:pt>
                <c:pt idx="55">
                  <c:v>26.779935822484173</c:v>
                </c:pt>
                <c:pt idx="56">
                  <c:v>24.645180814597062</c:v>
                </c:pt>
                <c:pt idx="57">
                  <c:v>24.145542641851463</c:v>
                </c:pt>
                <c:pt idx="58">
                  <c:v>24.948739395458009</c:v>
                </c:pt>
                <c:pt idx="59">
                  <c:v>30.848278115792212</c:v>
                </c:pt>
                <c:pt idx="60">
                  <c:v>20.101708824524419</c:v>
                </c:pt>
                <c:pt idx="61">
                  <c:v>21.389698680153106</c:v>
                </c:pt>
                <c:pt idx="62">
                  <c:v>26.907856144950358</c:v>
                </c:pt>
                <c:pt idx="63">
                  <c:v>23.977479679905723</c:v>
                </c:pt>
                <c:pt idx="64">
                  <c:v>26.732911501217917</c:v>
                </c:pt>
                <c:pt idx="65">
                  <c:v>26.987095184148597</c:v>
                </c:pt>
                <c:pt idx="66">
                  <c:v>25.538900685129004</c:v>
                </c:pt>
                <c:pt idx="67">
                  <c:v>27.323376695092033</c:v>
                </c:pt>
                <c:pt idx="68" formatCode="0.0">
                  <c:v>25.4043894094881</c:v>
                </c:pt>
                <c:pt idx="69" formatCode="0.0">
                  <c:v>28.170481993587</c:v>
                </c:pt>
                <c:pt idx="70" formatCode="0.0">
                  <c:v>26.225862591396798</c:v>
                </c:pt>
                <c:pt idx="71">
                  <c:v>32.102919981838902</c:v>
                </c:pt>
                <c:pt idx="72">
                  <c:v>22.602101632331799</c:v>
                </c:pt>
                <c:pt idx="73">
                  <c:v>24.719265281869699</c:v>
                </c:pt>
                <c:pt idx="74">
                  <c:v>25.903507747181401</c:v>
                </c:pt>
                <c:pt idx="75">
                  <c:v>27.3343232645684</c:v>
                </c:pt>
                <c:pt idx="76" formatCode="0.0">
                  <c:v>27.9</c:v>
                </c:pt>
                <c:pt idx="77" formatCode="0.0">
                  <c:v>26.2</c:v>
                </c:pt>
                <c:pt idx="78" formatCode="0.0">
                  <c:v>27.8</c:v>
                </c:pt>
                <c:pt idx="79" formatCode="General">
                  <c:v>29</c:v>
                </c:pt>
                <c:pt idx="80" formatCode="General">
                  <c:v>26.4</c:v>
                </c:pt>
                <c:pt idx="81" formatCode="0.0">
                  <c:v>25</c:v>
                </c:pt>
              </c:numCache>
            </c:numRef>
          </c:val>
          <c:extLst>
            <c:ext xmlns:c16="http://schemas.microsoft.com/office/drawing/2014/chart" uri="{C3380CC4-5D6E-409C-BE32-E72D297353CC}">
              <c16:uniqueId val="{00000002-C3D8-4EE7-9D20-A24932C2FD5C}"/>
            </c:ext>
          </c:extLst>
        </c:ser>
        <c:ser>
          <c:idx val="3"/>
          <c:order val="3"/>
          <c:tx>
            <c:strRef>
              <c:f>'Figure 3.B.6'!$E$1</c:f>
              <c:strCache>
                <c:ptCount val="1"/>
                <c:pt idx="0">
                  <c:v>Other</c:v>
                </c:pt>
              </c:strCache>
            </c:strRef>
          </c:tx>
          <c:spPr>
            <a:solidFill>
              <a:schemeClr val="accent4"/>
            </a:solidFill>
            <a:ln>
              <a:noFill/>
            </a:ln>
            <a:effectLst/>
          </c:spPr>
          <c:cat>
            <c:numRef>
              <c:f>'Figure 3.B.6'!$A$2:$A$83</c:f>
              <c:numCache>
                <c:formatCode>m/d/yyyy</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numCache>
            </c:numRef>
          </c:cat>
          <c:val>
            <c:numRef>
              <c:f>'Figure 3.B.6'!$E$2:$E$83</c:f>
              <c:numCache>
                <c:formatCode>0</c:formatCode>
                <c:ptCount val="82"/>
                <c:pt idx="0">
                  <c:v>11.792480886107597</c:v>
                </c:pt>
                <c:pt idx="1">
                  <c:v>13.590515131691882</c:v>
                </c:pt>
                <c:pt idx="2">
                  <c:v>15.389088361100363</c:v>
                </c:pt>
                <c:pt idx="3">
                  <c:v>13.949016595727699</c:v>
                </c:pt>
                <c:pt idx="4">
                  <c:v>15.868727876340351</c:v>
                </c:pt>
                <c:pt idx="5">
                  <c:v>16.15793341857357</c:v>
                </c:pt>
                <c:pt idx="6">
                  <c:v>16.93332837714609</c:v>
                </c:pt>
                <c:pt idx="7">
                  <c:v>15.878350423468127</c:v>
                </c:pt>
                <c:pt idx="8">
                  <c:v>15.580804392531086</c:v>
                </c:pt>
                <c:pt idx="9">
                  <c:v>17.394029146968947</c:v>
                </c:pt>
                <c:pt idx="10">
                  <c:v>16.670913334952711</c:v>
                </c:pt>
                <c:pt idx="11">
                  <c:v>17.869152739841201</c:v>
                </c:pt>
                <c:pt idx="12">
                  <c:v>12.786133269715572</c:v>
                </c:pt>
                <c:pt idx="13">
                  <c:v>14.569358147432236</c:v>
                </c:pt>
                <c:pt idx="14">
                  <c:v>16.632114192253525</c:v>
                </c:pt>
                <c:pt idx="15">
                  <c:v>17.560786174494002</c:v>
                </c:pt>
                <c:pt idx="16">
                  <c:v>18.140821380911511</c:v>
                </c:pt>
                <c:pt idx="17">
                  <c:v>16.036201550938401</c:v>
                </c:pt>
                <c:pt idx="18">
                  <c:v>17.799699453794812</c:v>
                </c:pt>
                <c:pt idx="19">
                  <c:v>17.420191102272394</c:v>
                </c:pt>
                <c:pt idx="20">
                  <c:v>16.948557466539196</c:v>
                </c:pt>
                <c:pt idx="21">
                  <c:v>19.015366946833506</c:v>
                </c:pt>
                <c:pt idx="22">
                  <c:v>18.350152906777694</c:v>
                </c:pt>
                <c:pt idx="23">
                  <c:v>21.7185663137397</c:v>
                </c:pt>
                <c:pt idx="24">
                  <c:v>14.39393477372499</c:v>
                </c:pt>
                <c:pt idx="25">
                  <c:v>15.498112982355099</c:v>
                </c:pt>
                <c:pt idx="26">
                  <c:v>15.584095953562604</c:v>
                </c:pt>
                <c:pt idx="27">
                  <c:v>12.767875253013298</c:v>
                </c:pt>
                <c:pt idx="28">
                  <c:v>16.3325798790924</c:v>
                </c:pt>
                <c:pt idx="29">
                  <c:v>24.57820052828831</c:v>
                </c:pt>
                <c:pt idx="30">
                  <c:v>24.688079303464292</c:v>
                </c:pt>
                <c:pt idx="31">
                  <c:v>22.927210212499634</c:v>
                </c:pt>
                <c:pt idx="32">
                  <c:v>25.491548469712907</c:v>
                </c:pt>
                <c:pt idx="33">
                  <c:v>25.9969875191405</c:v>
                </c:pt>
                <c:pt idx="34">
                  <c:v>24.102168197455462</c:v>
                </c:pt>
                <c:pt idx="35">
                  <c:v>31.676751822441293</c:v>
                </c:pt>
                <c:pt idx="36">
                  <c:v>20.834740613829993</c:v>
                </c:pt>
                <c:pt idx="37">
                  <c:v>22.508018631472858</c:v>
                </c:pt>
                <c:pt idx="38">
                  <c:v>29.727590310629836</c:v>
                </c:pt>
                <c:pt idx="39">
                  <c:v>30.425269015663961</c:v>
                </c:pt>
                <c:pt idx="40">
                  <c:v>30.840208873047022</c:v>
                </c:pt>
                <c:pt idx="41">
                  <c:v>32.124110554702732</c:v>
                </c:pt>
                <c:pt idx="42">
                  <c:v>29.743483268637508</c:v>
                </c:pt>
                <c:pt idx="43">
                  <c:v>29.204000000000001</c:v>
                </c:pt>
                <c:pt idx="44">
                  <c:v>31.814658114124896</c:v>
                </c:pt>
                <c:pt idx="45">
                  <c:v>29.035506091147276</c:v>
                </c:pt>
                <c:pt idx="46">
                  <c:v>30.230165493984597</c:v>
                </c:pt>
                <c:pt idx="47">
                  <c:v>33.432478194308445</c:v>
                </c:pt>
                <c:pt idx="48">
                  <c:v>20.754000000000001</c:v>
                </c:pt>
                <c:pt idx="49">
                  <c:v>23.648377445011516</c:v>
                </c:pt>
                <c:pt idx="50">
                  <c:v>24.739236840580205</c:v>
                </c:pt>
                <c:pt idx="51">
                  <c:v>25.637268653440977</c:v>
                </c:pt>
                <c:pt idx="52">
                  <c:v>31.413252910614915</c:v>
                </c:pt>
                <c:pt idx="53">
                  <c:v>26.507202169355594</c:v>
                </c:pt>
                <c:pt idx="54">
                  <c:v>20.864910026938198</c:v>
                </c:pt>
                <c:pt idx="55">
                  <c:v>23.301106210408175</c:v>
                </c:pt>
                <c:pt idx="56">
                  <c:v>20.87896068944703</c:v>
                </c:pt>
                <c:pt idx="57">
                  <c:v>19.971571979924548</c:v>
                </c:pt>
                <c:pt idx="58">
                  <c:v>21.732831462268773</c:v>
                </c:pt>
                <c:pt idx="59">
                  <c:v>24.125391275376231</c:v>
                </c:pt>
                <c:pt idx="60">
                  <c:v>17.501498267590858</c:v>
                </c:pt>
                <c:pt idx="61">
                  <c:v>18.942854821869531</c:v>
                </c:pt>
                <c:pt idx="62">
                  <c:v>23.01257849404794</c:v>
                </c:pt>
                <c:pt idx="63">
                  <c:v>20.459216976883791</c:v>
                </c:pt>
                <c:pt idx="64">
                  <c:v>24.897347713669944</c:v>
                </c:pt>
                <c:pt idx="65">
                  <c:v>23.308805912639695</c:v>
                </c:pt>
                <c:pt idx="66">
                  <c:v>22.030693806927214</c:v>
                </c:pt>
                <c:pt idx="67">
                  <c:v>22.840659427563391</c:v>
                </c:pt>
                <c:pt idx="68" formatCode="0.0">
                  <c:v>22.351741041567806</c:v>
                </c:pt>
                <c:pt idx="69" formatCode="0.0">
                  <c:v>23.134325445513703</c:v>
                </c:pt>
                <c:pt idx="70" formatCode="0.0">
                  <c:v>25.359928867635297</c:v>
                </c:pt>
                <c:pt idx="71">
                  <c:v>26.232788163806294</c:v>
                </c:pt>
                <c:pt idx="72">
                  <c:v>18.457336650451396</c:v>
                </c:pt>
                <c:pt idx="73">
                  <c:v>19.3963986425671</c:v>
                </c:pt>
                <c:pt idx="74">
                  <c:v>21.2084783637711</c:v>
                </c:pt>
                <c:pt idx="75">
                  <c:v>21.392888454688396</c:v>
                </c:pt>
                <c:pt idx="76" formatCode="0.0">
                  <c:v>22.3</c:v>
                </c:pt>
                <c:pt idx="77" formatCode="0.0">
                  <c:v>19.899999999999999</c:v>
                </c:pt>
                <c:pt idx="78" formatCode="0.0">
                  <c:v>21.9</c:v>
                </c:pt>
                <c:pt idx="79" formatCode="General">
                  <c:v>21.9</c:v>
                </c:pt>
                <c:pt idx="80" formatCode="General">
                  <c:v>24.4</c:v>
                </c:pt>
                <c:pt idx="81" formatCode="0.0">
                  <c:v>18.300000000000004</c:v>
                </c:pt>
              </c:numCache>
            </c:numRef>
          </c:val>
          <c:extLst>
            <c:ext xmlns:c16="http://schemas.microsoft.com/office/drawing/2014/chart" uri="{C3380CC4-5D6E-409C-BE32-E72D297353CC}">
              <c16:uniqueId val="{00000003-C3D8-4EE7-9D20-A24932C2FD5C}"/>
            </c:ext>
          </c:extLst>
        </c:ser>
        <c:dLbls>
          <c:showLegendKey val="0"/>
          <c:showVal val="0"/>
          <c:showCatName val="0"/>
          <c:showSerName val="0"/>
          <c:showPercent val="0"/>
          <c:showBubbleSize val="0"/>
        </c:dLbls>
        <c:axId val="-89918416"/>
        <c:axId val="-89917872"/>
      </c:areaChart>
      <c:barChart>
        <c:barDir val="col"/>
        <c:grouping val="stacked"/>
        <c:varyColors val="0"/>
        <c:ser>
          <c:idx val="4"/>
          <c:order val="4"/>
          <c:tx>
            <c:strRef>
              <c:f>'Figure 3.B.6'!$F$1</c:f>
              <c:strCache>
                <c:ptCount val="1"/>
              </c:strCache>
            </c:strRef>
          </c:tx>
          <c:spPr>
            <a:solidFill>
              <a:schemeClr val="accent5"/>
            </a:solidFill>
            <a:ln>
              <a:noFill/>
            </a:ln>
            <a:effectLst/>
          </c:spPr>
          <c:invertIfNegative val="0"/>
          <c:cat>
            <c:numRef>
              <c:f>'Figure 3.B.6'!$A$2:$A$83</c:f>
              <c:numCache>
                <c:formatCode>m/d/yyyy</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numCache>
            </c:numRef>
          </c:cat>
          <c:val>
            <c:numRef>
              <c:f>'Figure 3.B.6'!$F$2:$F$83</c:f>
              <c:numCache>
                <c:formatCode>0</c:formatCode>
                <c:ptCount val="82"/>
              </c:numCache>
            </c:numRef>
          </c:val>
          <c:extLst>
            <c:ext xmlns:c16="http://schemas.microsoft.com/office/drawing/2014/chart" uri="{C3380CC4-5D6E-409C-BE32-E72D297353CC}">
              <c16:uniqueId val="{00000000-8964-4879-9A97-44B0FC154DAD}"/>
            </c:ext>
          </c:extLst>
        </c:ser>
        <c:dLbls>
          <c:showLegendKey val="0"/>
          <c:showVal val="0"/>
          <c:showCatName val="0"/>
          <c:showSerName val="0"/>
          <c:showPercent val="0"/>
          <c:showBubbleSize val="0"/>
        </c:dLbls>
        <c:gapWidth val="150"/>
        <c:overlap val="100"/>
        <c:axId val="-89914064"/>
        <c:axId val="-89916784"/>
      </c:barChart>
      <c:lineChart>
        <c:grouping val="standard"/>
        <c:varyColors val="0"/>
        <c:ser>
          <c:idx val="0"/>
          <c:order val="0"/>
          <c:tx>
            <c:strRef>
              <c:f>'Figure 3.B.6'!$B$1</c:f>
              <c:strCache>
                <c:ptCount val="1"/>
                <c:pt idx="0">
                  <c:v>Total</c:v>
                </c:pt>
              </c:strCache>
            </c:strRef>
          </c:tx>
          <c:spPr>
            <a:ln w="28575" cap="rnd">
              <a:solidFill>
                <a:schemeClr val="accent1"/>
              </a:solidFill>
              <a:round/>
            </a:ln>
            <a:effectLst/>
          </c:spPr>
          <c:marker>
            <c:symbol val="none"/>
          </c:marker>
          <c:cat>
            <c:numRef>
              <c:f>'Figure 3.B.6'!$A$2:$A$83</c:f>
              <c:numCache>
                <c:formatCode>m/d/yyyy</c:formatCode>
                <c:ptCount val="82"/>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numCache>
            </c:numRef>
          </c:cat>
          <c:val>
            <c:numRef>
              <c:f>'Figure 3.B.6'!$B$2:$B$83</c:f>
              <c:numCache>
                <c:formatCode>0</c:formatCode>
                <c:ptCount val="82"/>
                <c:pt idx="0">
                  <c:v>67.727838278472859</c:v>
                </c:pt>
                <c:pt idx="1">
                  <c:v>80.879769734406111</c:v>
                </c:pt>
                <c:pt idx="2">
                  <c:v>92.953389166622145</c:v>
                </c:pt>
                <c:pt idx="3">
                  <c:v>82.429166092751018</c:v>
                </c:pt>
                <c:pt idx="4">
                  <c:v>104.52736550660863</c:v>
                </c:pt>
                <c:pt idx="5">
                  <c:v>124.46062906217036</c:v>
                </c:pt>
                <c:pt idx="6">
                  <c:v>132.73334916988114</c:v>
                </c:pt>
                <c:pt idx="7">
                  <c:v>124.99486901243247</c:v>
                </c:pt>
                <c:pt idx="8">
                  <c:v>107.64385422370272</c:v>
                </c:pt>
                <c:pt idx="9">
                  <c:v>119.94930892475281</c:v>
                </c:pt>
                <c:pt idx="10">
                  <c:v>106.64500245119328</c:v>
                </c:pt>
                <c:pt idx="11">
                  <c:v>115.88279846074536</c:v>
                </c:pt>
                <c:pt idx="12">
                  <c:v>67.110508672879234</c:v>
                </c:pt>
                <c:pt idx="13">
                  <c:v>76.794356048840271</c:v>
                </c:pt>
                <c:pt idx="14">
                  <c:v>86.881166026424481</c:v>
                </c:pt>
                <c:pt idx="15">
                  <c:v>97.866261131355216</c:v>
                </c:pt>
                <c:pt idx="16">
                  <c:v>104.03150127108701</c:v>
                </c:pt>
                <c:pt idx="17">
                  <c:v>111.064852251535</c:v>
                </c:pt>
                <c:pt idx="18">
                  <c:v>135.48210968327902</c:v>
                </c:pt>
                <c:pt idx="19">
                  <c:v>130.060795005074</c:v>
                </c:pt>
                <c:pt idx="20">
                  <c:v>117.529607471962</c:v>
                </c:pt>
                <c:pt idx="21">
                  <c:v>121.20834775878001</c:v>
                </c:pt>
                <c:pt idx="22">
                  <c:v>107.23442054808299</c:v>
                </c:pt>
                <c:pt idx="23">
                  <c:v>126.504306143062</c:v>
                </c:pt>
                <c:pt idx="24">
                  <c:v>67.845012700359291</c:v>
                </c:pt>
                <c:pt idx="25">
                  <c:v>76.431757165654403</c:v>
                </c:pt>
                <c:pt idx="26">
                  <c:v>71.319897393541808</c:v>
                </c:pt>
                <c:pt idx="27">
                  <c:v>54.539392012839201</c:v>
                </c:pt>
                <c:pt idx="28">
                  <c:v>72.491604640469902</c:v>
                </c:pt>
                <c:pt idx="29">
                  <c:v>115.14908424304301</c:v>
                </c:pt>
                <c:pt idx="30">
                  <c:v>128.871445260575</c:v>
                </c:pt>
                <c:pt idx="31">
                  <c:v>127.71052883025553</c:v>
                </c:pt>
                <c:pt idx="32">
                  <c:v>137.75879092311999</c:v>
                </c:pt>
                <c:pt idx="33">
                  <c:v>135.26950516744199</c:v>
                </c:pt>
                <c:pt idx="34">
                  <c:v>118.64912242852297</c:v>
                </c:pt>
                <c:pt idx="35">
                  <c:v>145.27856422675501</c:v>
                </c:pt>
                <c:pt idx="36">
                  <c:v>80.533883896755697</c:v>
                </c:pt>
                <c:pt idx="37">
                  <c:v>93.997626583784495</c:v>
                </c:pt>
                <c:pt idx="38">
                  <c:v>115.60841778074304</c:v>
                </c:pt>
                <c:pt idx="39">
                  <c:v>116.46571419601423</c:v>
                </c:pt>
                <c:pt idx="40">
                  <c:v>125.21471828926876</c:v>
                </c:pt>
                <c:pt idx="41">
                  <c:v>143.70235053234802</c:v>
                </c:pt>
                <c:pt idx="42">
                  <c:v>141.20651872980878</c:v>
                </c:pt>
                <c:pt idx="43">
                  <c:v>134.875</c:v>
                </c:pt>
                <c:pt idx="44">
                  <c:v>133.73830566657801</c:v>
                </c:pt>
                <c:pt idx="45">
                  <c:v>125.71639671421755</c:v>
                </c:pt>
                <c:pt idx="46">
                  <c:v>119.44306608467788</c:v>
                </c:pt>
                <c:pt idx="47">
                  <c:v>136.71734430324784</c:v>
                </c:pt>
                <c:pt idx="48">
                  <c:v>75.977999999999994</c:v>
                </c:pt>
                <c:pt idx="49">
                  <c:v>85.772666802984759</c:v>
                </c:pt>
                <c:pt idx="50">
                  <c:v>92.673752079549587</c:v>
                </c:pt>
                <c:pt idx="51">
                  <c:v>137.94700447707763</c:v>
                </c:pt>
                <c:pt idx="52">
                  <c:v>207.92987965529719</c:v>
                </c:pt>
                <c:pt idx="53">
                  <c:v>260.11751184445205</c:v>
                </c:pt>
                <c:pt idx="54">
                  <c:v>219.99810113127</c:v>
                </c:pt>
                <c:pt idx="55">
                  <c:v>198.08111695191633</c:v>
                </c:pt>
                <c:pt idx="56">
                  <c:v>194.30013199712178</c:v>
                </c:pt>
                <c:pt idx="57">
                  <c:v>179.94783611772235</c:v>
                </c:pt>
                <c:pt idx="58">
                  <c:v>173.13541286420343</c:v>
                </c:pt>
                <c:pt idx="59">
                  <c:v>174.99315512921942</c:v>
                </c:pt>
                <c:pt idx="60">
                  <c:v>103.64104068741426</c:v>
                </c:pt>
                <c:pt idx="61">
                  <c:v>110.01856603349108</c:v>
                </c:pt>
                <c:pt idx="62">
                  <c:v>125.97153328111474</c:v>
                </c:pt>
                <c:pt idx="63">
                  <c:v>109.31751183067652</c:v>
                </c:pt>
                <c:pt idx="64">
                  <c:v>130.94407298466274</c:v>
                </c:pt>
                <c:pt idx="65">
                  <c:v>128.040464788257</c:v>
                </c:pt>
                <c:pt idx="66">
                  <c:v>116.7380925640325</c:v>
                </c:pt>
                <c:pt idx="67">
                  <c:v>107.94315891195509</c:v>
                </c:pt>
                <c:pt idx="68" formatCode="0.0">
                  <c:v>93.947366579580006</c:v>
                </c:pt>
                <c:pt idx="69" formatCode="0.0">
                  <c:v>99.086828540199207</c:v>
                </c:pt>
                <c:pt idx="70" formatCode="0.0">
                  <c:v>87.686725085678603</c:v>
                </c:pt>
                <c:pt idx="71">
                  <c:v>102.275348464139</c:v>
                </c:pt>
                <c:pt idx="72">
                  <c:v>69.915076930807501</c:v>
                </c:pt>
                <c:pt idx="73">
                  <c:v>75.179565596800501</c:v>
                </c:pt>
                <c:pt idx="74">
                  <c:v>80.391654499429904</c:v>
                </c:pt>
                <c:pt idx="75">
                  <c:v>81.403826287334596</c:v>
                </c:pt>
                <c:pt idx="76" formatCode="0.0">
                  <c:v>86</c:v>
                </c:pt>
                <c:pt idx="77" formatCode="0.0">
                  <c:v>81.3</c:v>
                </c:pt>
                <c:pt idx="78" formatCode="0.0">
                  <c:v>89.8</c:v>
                </c:pt>
                <c:pt idx="79" formatCode="General">
                  <c:v>91.2</c:v>
                </c:pt>
                <c:pt idx="80" formatCode="General">
                  <c:v>87.5</c:v>
                </c:pt>
                <c:pt idx="81" formatCode="0.0">
                  <c:v>72.7</c:v>
                </c:pt>
              </c:numCache>
            </c:numRef>
          </c:val>
          <c:smooth val="0"/>
          <c:extLst>
            <c:ext xmlns:c16="http://schemas.microsoft.com/office/drawing/2014/chart" uri="{C3380CC4-5D6E-409C-BE32-E72D297353CC}">
              <c16:uniqueId val="{00000000-C3D8-4EE7-9D20-A24932C2FD5C}"/>
            </c:ext>
          </c:extLst>
        </c:ser>
        <c:dLbls>
          <c:showLegendKey val="0"/>
          <c:showVal val="0"/>
          <c:showCatName val="0"/>
          <c:showSerName val="0"/>
          <c:showPercent val="0"/>
          <c:showBubbleSize val="0"/>
        </c:dLbls>
        <c:marker val="1"/>
        <c:smooth val="0"/>
        <c:axId val="-89918416"/>
        <c:axId val="-89917872"/>
      </c:lineChart>
      <c:dateAx>
        <c:axId val="-89918416"/>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7872"/>
        <c:crosses val="autoZero"/>
        <c:auto val="1"/>
        <c:lblOffset val="100"/>
        <c:baseTimeUnit val="months"/>
      </c:dateAx>
      <c:valAx>
        <c:axId val="-8991787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8416"/>
        <c:crosses val="autoZero"/>
        <c:crossBetween val="between"/>
      </c:valAx>
      <c:valAx>
        <c:axId val="-89916784"/>
        <c:scaling>
          <c:orientation val="minMax"/>
          <c:max val="300000"/>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4064"/>
        <c:crosses val="max"/>
        <c:crossBetween val="between"/>
        <c:majorUnit val="50000"/>
        <c:dispUnits>
          <c:builtInUnit val="thousands"/>
        </c:dispUnits>
      </c:valAx>
      <c:dateAx>
        <c:axId val="-89914064"/>
        <c:scaling>
          <c:orientation val="minMax"/>
        </c:scaling>
        <c:delete val="1"/>
        <c:axPos val="b"/>
        <c:numFmt formatCode="m/d/yyyy" sourceLinked="1"/>
        <c:majorTickMark val="out"/>
        <c:minorTickMark val="none"/>
        <c:tickLblPos val="nextTo"/>
        <c:crossAx val="-89916784"/>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delete val="1"/>
      </c:legendEntry>
      <c:legendEntry>
        <c:idx val="4"/>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97725284339458E-2"/>
          <c:y val="5.0925925925925923E-2"/>
          <c:w val="0.84393438320209979"/>
          <c:h val="0.8057367308253135"/>
        </c:manualLayout>
      </c:layout>
      <c:barChart>
        <c:barDir val="col"/>
        <c:grouping val="stacked"/>
        <c:varyColors val="0"/>
        <c:ser>
          <c:idx val="0"/>
          <c:order val="0"/>
          <c:tx>
            <c:strRef>
              <c:f>'Figure3.B.7'!$A$2:$E$2</c:f>
              <c:strCache>
                <c:ptCount val="5"/>
                <c:pt idx="0">
                  <c:v>Goods balance</c:v>
                </c:pt>
              </c:strCache>
            </c:strRef>
          </c:tx>
          <c:spPr>
            <a:solidFill>
              <a:srgbClr val="6393AE"/>
            </a:solidFill>
            <a:ln>
              <a:noFill/>
            </a:ln>
            <a:effectLst/>
          </c:spPr>
          <c:invertIfNegative val="0"/>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'Figure3.B.7'!$F$2:$AA$2</c:f>
              <c:numCache>
                <c:formatCode>0.0</c:formatCode>
                <c:ptCount val="22"/>
                <c:pt idx="0">
                  <c:v>-354.46153525749457</c:v>
                </c:pt>
                <c:pt idx="1">
                  <c:v>-344.32683654215521</c:v>
                </c:pt>
                <c:pt idx="2">
                  <c:v>-324.24418669115369</c:v>
                </c:pt>
                <c:pt idx="3">
                  <c:v>-699.07440374517455</c:v>
                </c:pt>
                <c:pt idx="4">
                  <c:v>-325.23257033711502</c:v>
                </c:pt>
                <c:pt idx="5">
                  <c:v>-272.19125380233743</c:v>
                </c:pt>
                <c:pt idx="6">
                  <c:v>-362.38015448748422</c:v>
                </c:pt>
                <c:pt idx="7">
                  <c:v>-422.34949429359744</c:v>
                </c:pt>
                <c:pt idx="8">
                  <c:v>-232.40621667535811</c:v>
                </c:pt>
                <c:pt idx="9">
                  <c:v>-244.07036380229624</c:v>
                </c:pt>
                <c:pt idx="10">
                  <c:v>-380.70165405471107</c:v>
                </c:pt>
                <c:pt idx="11">
                  <c:v>-647.59081856681985</c:v>
                </c:pt>
                <c:pt idx="12">
                  <c:v>-393.24357066369726</c:v>
                </c:pt>
                <c:pt idx="13">
                  <c:v>-406.26678362515986</c:v>
                </c:pt>
                <c:pt idx="14">
                  <c:v>-435.58217006732366</c:v>
                </c:pt>
                <c:pt idx="15">
                  <c:v>-630.66388544670053</c:v>
                </c:pt>
                <c:pt idx="16">
                  <c:v>-618.8589646951209</c:v>
                </c:pt>
                <c:pt idx="17">
                  <c:v>-718.77431905717481</c:v>
                </c:pt>
                <c:pt idx="18">
                  <c:v>-664.08284858976276</c:v>
                </c:pt>
                <c:pt idx="19">
                  <c:v>-512.93630191056855</c:v>
                </c:pt>
                <c:pt idx="20">
                  <c:v>-454.34783962896017</c:v>
                </c:pt>
                <c:pt idx="21">
                  <c:v>-436.92526759399288</c:v>
                </c:pt>
              </c:numCache>
            </c:numRef>
          </c:val>
          <c:extLst>
            <c:ext xmlns:c16="http://schemas.microsoft.com/office/drawing/2014/chart" uri="{C3380CC4-5D6E-409C-BE32-E72D297353CC}">
              <c16:uniqueId val="{00000000-72B1-4095-A5D9-E9E3AFAFD020}"/>
            </c:ext>
          </c:extLst>
        </c:ser>
        <c:ser>
          <c:idx val="1"/>
          <c:order val="1"/>
          <c:tx>
            <c:strRef>
              <c:f>'Figure3.B.7'!$A$3:$E$3</c:f>
              <c:strCache>
                <c:ptCount val="5"/>
                <c:pt idx="0">
                  <c:v>Tourism, net</c:v>
                </c:pt>
              </c:strCache>
            </c:strRef>
          </c:tx>
          <c:spPr>
            <a:solidFill>
              <a:srgbClr val="86050C"/>
            </a:solidFill>
            <a:ln>
              <a:noFill/>
            </a:ln>
            <a:effectLst/>
          </c:spPr>
          <c:invertIfNegative val="0"/>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'Figure3.B.7'!$F$3:$AA$3</c:f>
              <c:numCache>
                <c:formatCode>0.0</c:formatCode>
                <c:ptCount val="22"/>
                <c:pt idx="0">
                  <c:v>28.855031124650822</c:v>
                </c:pt>
                <c:pt idx="1">
                  <c:v>32.13018397822924</c:v>
                </c:pt>
                <c:pt idx="2">
                  <c:v>43.265525476661765</c:v>
                </c:pt>
                <c:pt idx="3">
                  <c:v>-64.942935319520529</c:v>
                </c:pt>
                <c:pt idx="4">
                  <c:v>13.861916749048873</c:v>
                </c:pt>
                <c:pt idx="5">
                  <c:v>-7.8373448128602456</c:v>
                </c:pt>
                <c:pt idx="6">
                  <c:v>-5.6230805579015879</c:v>
                </c:pt>
                <c:pt idx="7">
                  <c:v>8.7418005445766767</c:v>
                </c:pt>
                <c:pt idx="8">
                  <c:v>19.904892830944952</c:v>
                </c:pt>
                <c:pt idx="9">
                  <c:v>47.292232379044862</c:v>
                </c:pt>
                <c:pt idx="10">
                  <c:v>146.43340844575124</c:v>
                </c:pt>
                <c:pt idx="11">
                  <c:v>104.48542462250697</c:v>
                </c:pt>
                <c:pt idx="12">
                  <c:v>135.78836974276135</c:v>
                </c:pt>
                <c:pt idx="13">
                  <c:v>214.18144567478925</c:v>
                </c:pt>
                <c:pt idx="14">
                  <c:v>399.89797001411841</c:v>
                </c:pt>
                <c:pt idx="15">
                  <c:v>392.65112791725045</c:v>
                </c:pt>
                <c:pt idx="16">
                  <c:v>296.34803204447292</c:v>
                </c:pt>
                <c:pt idx="17">
                  <c:v>337.7044529468613</c:v>
                </c:pt>
                <c:pt idx="18">
                  <c:v>471.66272154427281</c:v>
                </c:pt>
                <c:pt idx="19">
                  <c:v>261.51233585781125</c:v>
                </c:pt>
                <c:pt idx="20">
                  <c:v>55.535630414834827</c:v>
                </c:pt>
                <c:pt idx="21">
                  <c:v>197.83542288051814</c:v>
                </c:pt>
              </c:numCache>
            </c:numRef>
          </c:val>
          <c:extLst>
            <c:ext xmlns:c16="http://schemas.microsoft.com/office/drawing/2014/chart" uri="{C3380CC4-5D6E-409C-BE32-E72D297353CC}">
              <c16:uniqueId val="{00000001-72B1-4095-A5D9-E9E3AFAFD020}"/>
            </c:ext>
          </c:extLst>
        </c:ser>
        <c:ser>
          <c:idx val="2"/>
          <c:order val="2"/>
          <c:tx>
            <c:strRef>
              <c:f>'Figure3.B.7'!$A$4:$E$4</c:f>
              <c:strCache>
                <c:ptCount val="5"/>
                <c:pt idx="0">
                  <c:v>IT, net</c:v>
                </c:pt>
              </c:strCache>
            </c:strRef>
          </c:tx>
          <c:spPr>
            <a:solidFill>
              <a:schemeClr val="accent1"/>
            </a:solidFill>
            <a:ln>
              <a:noFill/>
            </a:ln>
            <a:effectLst/>
          </c:spPr>
          <c:invertIfNegative val="0"/>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'Figure3.B.7'!$F$4:$AA$4</c:f>
              <c:numCache>
                <c:formatCode>0.0</c:formatCode>
                <c:ptCount val="22"/>
                <c:pt idx="0">
                  <c:v>56.775107878817543</c:v>
                </c:pt>
                <c:pt idx="1">
                  <c:v>53.454624235530062</c:v>
                </c:pt>
                <c:pt idx="2">
                  <c:v>36.870153200940834</c:v>
                </c:pt>
                <c:pt idx="3">
                  <c:v>72.908668034042336</c:v>
                </c:pt>
                <c:pt idx="4">
                  <c:v>66.809753498197949</c:v>
                </c:pt>
                <c:pt idx="5">
                  <c:v>76.074347336303319</c:v>
                </c:pt>
                <c:pt idx="6">
                  <c:v>72.677725586818795</c:v>
                </c:pt>
                <c:pt idx="7">
                  <c:v>79.402995657299726</c:v>
                </c:pt>
                <c:pt idx="8">
                  <c:v>77.407800107032699</c:v>
                </c:pt>
                <c:pt idx="9">
                  <c:v>76.537273508271312</c:v>
                </c:pt>
                <c:pt idx="10">
                  <c:v>83.781765828304799</c:v>
                </c:pt>
                <c:pt idx="11">
                  <c:v>101.05685859694601</c:v>
                </c:pt>
                <c:pt idx="12">
                  <c:v>110.84823770176661</c:v>
                </c:pt>
                <c:pt idx="13">
                  <c:v>127.21149961948274</c:v>
                </c:pt>
                <c:pt idx="14">
                  <c:v>183.53925357044</c:v>
                </c:pt>
                <c:pt idx="15">
                  <c:v>237.74728166664241</c:v>
                </c:pt>
                <c:pt idx="16">
                  <c:v>231.88583798571869</c:v>
                </c:pt>
                <c:pt idx="17">
                  <c:v>254.95868628629498</c:v>
                </c:pt>
                <c:pt idx="18">
                  <c:v>269.0845661685313</c:v>
                </c:pt>
                <c:pt idx="19">
                  <c:v>236.28206922960038</c:v>
                </c:pt>
                <c:pt idx="20">
                  <c:v>208.02787481640217</c:v>
                </c:pt>
                <c:pt idx="21">
                  <c:v>196.23206395882508</c:v>
                </c:pt>
              </c:numCache>
            </c:numRef>
          </c:val>
          <c:extLst>
            <c:ext xmlns:c16="http://schemas.microsoft.com/office/drawing/2014/chart" uri="{C3380CC4-5D6E-409C-BE32-E72D297353CC}">
              <c16:uniqueId val="{00000002-72B1-4095-A5D9-E9E3AFAFD020}"/>
            </c:ext>
          </c:extLst>
        </c:ser>
        <c:ser>
          <c:idx val="3"/>
          <c:order val="3"/>
          <c:tx>
            <c:strRef>
              <c:f>'Figure3.B.7'!$A$5:$E$5</c:f>
              <c:strCache>
                <c:ptCount val="5"/>
                <c:pt idx="0">
                  <c:v>Remittances, net</c:v>
                </c:pt>
              </c:strCache>
            </c:strRef>
          </c:tx>
          <c:spPr>
            <a:solidFill>
              <a:srgbClr val="D39C1F"/>
            </a:solidFill>
            <a:ln>
              <a:noFill/>
            </a:ln>
            <a:effectLst/>
          </c:spPr>
          <c:invertIfNegative val="0"/>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'Figure3.B.7'!$F$5:$AA$5</c:f>
              <c:numCache>
                <c:formatCode>0.0</c:formatCode>
                <c:ptCount val="22"/>
                <c:pt idx="0">
                  <c:v>199.80862818853629</c:v>
                </c:pt>
                <c:pt idx="1">
                  <c:v>272.29082028242522</c:v>
                </c:pt>
                <c:pt idx="2">
                  <c:v>322.36678835028465</c:v>
                </c:pt>
                <c:pt idx="3">
                  <c:v>398.63836012444614</c:v>
                </c:pt>
                <c:pt idx="4">
                  <c:v>172.92336849766195</c:v>
                </c:pt>
                <c:pt idx="5">
                  <c:v>195.87490312827686</c:v>
                </c:pt>
                <c:pt idx="6">
                  <c:v>343.2639851274522</c:v>
                </c:pt>
                <c:pt idx="7">
                  <c:v>360.07376919245576</c:v>
                </c:pt>
                <c:pt idx="8">
                  <c:v>249.6859039934547</c:v>
                </c:pt>
                <c:pt idx="9">
                  <c:v>340.06772643232694</c:v>
                </c:pt>
                <c:pt idx="10">
                  <c:v>363.47789581194172</c:v>
                </c:pt>
                <c:pt idx="11">
                  <c:v>320.78778608526545</c:v>
                </c:pt>
                <c:pt idx="12">
                  <c:v>205.40409123606358</c:v>
                </c:pt>
                <c:pt idx="13">
                  <c:v>446.64847338330856</c:v>
                </c:pt>
                <c:pt idx="14">
                  <c:v>424.14612970809532</c:v>
                </c:pt>
                <c:pt idx="15">
                  <c:v>372.97927430004574</c:v>
                </c:pt>
                <c:pt idx="16">
                  <c:v>234.3855712535229</c:v>
                </c:pt>
                <c:pt idx="17">
                  <c:v>262.88167540698129</c:v>
                </c:pt>
                <c:pt idx="18">
                  <c:v>238.64002637718806</c:v>
                </c:pt>
                <c:pt idx="19">
                  <c:v>243.09400443384183</c:v>
                </c:pt>
                <c:pt idx="20">
                  <c:v>166.90335373261763</c:v>
                </c:pt>
                <c:pt idx="21">
                  <c:v>194.63982543095696</c:v>
                </c:pt>
              </c:numCache>
            </c:numRef>
          </c:val>
          <c:extLst>
            <c:ext xmlns:c16="http://schemas.microsoft.com/office/drawing/2014/chart" uri="{C3380CC4-5D6E-409C-BE32-E72D297353CC}">
              <c16:uniqueId val="{00000003-72B1-4095-A5D9-E9E3AFAFD020}"/>
            </c:ext>
          </c:extLst>
        </c:ser>
        <c:ser>
          <c:idx val="4"/>
          <c:order val="4"/>
          <c:tx>
            <c:strRef>
              <c:f>'Figure3.B.7'!$A$6:$E$6</c:f>
              <c:strCache>
                <c:ptCount val="5"/>
                <c:pt idx="0">
                  <c:v>Other, net</c:v>
                </c:pt>
              </c:strCache>
            </c:strRef>
          </c:tx>
          <c:spPr>
            <a:solidFill>
              <a:schemeClr val="bg2">
                <a:lumMod val="75000"/>
              </a:schemeClr>
            </a:solidFill>
            <a:ln>
              <a:noFill/>
            </a:ln>
            <a:effectLst/>
          </c:spPr>
          <c:invertIfNegative val="0"/>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'Figure3.B.7'!$F$6:$AA$6</c:f>
              <c:numCache>
                <c:formatCode>0.0</c:formatCode>
                <c:ptCount val="22"/>
                <c:pt idx="0">
                  <c:v>-158.82006270275807</c:v>
                </c:pt>
                <c:pt idx="1">
                  <c:v>-148.19030679802393</c:v>
                </c:pt>
                <c:pt idx="2">
                  <c:v>-142.60396213114745</c:v>
                </c:pt>
                <c:pt idx="3">
                  <c:v>-241.79470841795245</c:v>
                </c:pt>
                <c:pt idx="4">
                  <c:v>-147.60502044874232</c:v>
                </c:pt>
                <c:pt idx="5">
                  <c:v>-164.34122541255297</c:v>
                </c:pt>
                <c:pt idx="6">
                  <c:v>-163.49234731623073</c:v>
                </c:pt>
                <c:pt idx="7">
                  <c:v>-24.038601170806459</c:v>
                </c:pt>
                <c:pt idx="8">
                  <c:v>-185.07300161070043</c:v>
                </c:pt>
                <c:pt idx="9">
                  <c:v>-182.83407649389983</c:v>
                </c:pt>
                <c:pt idx="10">
                  <c:v>-237.2465605396454</c:v>
                </c:pt>
                <c:pt idx="11">
                  <c:v>-303.97868283462054</c:v>
                </c:pt>
                <c:pt idx="12">
                  <c:v>-252.13784107044367</c:v>
                </c:pt>
                <c:pt idx="13">
                  <c:v>-410.4525772357598</c:v>
                </c:pt>
                <c:pt idx="14">
                  <c:v>-243.53721161608343</c:v>
                </c:pt>
                <c:pt idx="15">
                  <c:v>-414.43413363437298</c:v>
                </c:pt>
                <c:pt idx="16">
                  <c:v>-433.13614069330424</c:v>
                </c:pt>
                <c:pt idx="17">
                  <c:v>-381.94939278943599</c:v>
                </c:pt>
                <c:pt idx="18">
                  <c:v>-384.90602880089875</c:v>
                </c:pt>
                <c:pt idx="19">
                  <c:v>-180.12536125518591</c:v>
                </c:pt>
                <c:pt idx="20">
                  <c:v>-331.79614318681746</c:v>
                </c:pt>
                <c:pt idx="21">
                  <c:v>-320.33998487535058</c:v>
                </c:pt>
              </c:numCache>
            </c:numRef>
          </c:val>
          <c:extLst>
            <c:ext xmlns:c16="http://schemas.microsoft.com/office/drawing/2014/chart" uri="{C3380CC4-5D6E-409C-BE32-E72D297353CC}">
              <c16:uniqueId val="{00000004-72B1-4095-A5D9-E9E3AFAFD020}"/>
            </c:ext>
          </c:extLst>
        </c:ser>
        <c:dLbls>
          <c:showLegendKey val="0"/>
          <c:showVal val="0"/>
          <c:showCatName val="0"/>
          <c:showSerName val="0"/>
          <c:showPercent val="0"/>
          <c:showBubbleSize val="0"/>
        </c:dLbls>
        <c:gapWidth val="150"/>
        <c:overlap val="100"/>
        <c:axId val="-2131242432"/>
        <c:axId val="-2131239712"/>
      </c:barChart>
      <c:lineChart>
        <c:grouping val="standard"/>
        <c:varyColors val="0"/>
        <c:ser>
          <c:idx val="5"/>
          <c:order val="5"/>
          <c:tx>
            <c:strRef>
              <c:f>'Figure3.B.7'!$A$7:$E$7</c:f>
              <c:strCache>
                <c:ptCount val="5"/>
                <c:pt idx="0">
                  <c:v>Current account</c:v>
                </c:pt>
              </c:strCache>
            </c:strRef>
          </c:tx>
          <c:spPr>
            <a:ln w="28575" cap="rnd">
              <a:solidFill>
                <a:srgbClr val="00163B"/>
              </a:solidFill>
              <a:round/>
            </a:ln>
            <a:effectLst/>
          </c:spPr>
          <c:marker>
            <c:symbol val="none"/>
          </c:marker>
          <c:cat>
            <c:strRef>
              <c:f>'Figure3.B.7'!$F$1:$AA$1</c:f>
              <c:strCache>
                <c:ptCount val="22"/>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strCache>
            </c:strRef>
          </c:cat>
          <c:val>
            <c:numRef>
              <c:f>'Figure3.B.7'!$F$7:$AA$7</c:f>
              <c:numCache>
                <c:formatCode>0.0</c:formatCode>
                <c:ptCount val="22"/>
                <c:pt idx="0">
                  <c:v>-227.84283076824795</c:v>
                </c:pt>
                <c:pt idx="1">
                  <c:v>-134.64151484399463</c:v>
                </c:pt>
                <c:pt idx="2">
                  <c:v>-64.34568179441392</c:v>
                </c:pt>
                <c:pt idx="3">
                  <c:v>-534.26501932415908</c:v>
                </c:pt>
                <c:pt idx="4">
                  <c:v>-219.24255204094857</c:v>
                </c:pt>
                <c:pt idx="5">
                  <c:v>-172.42057356317045</c:v>
                </c:pt>
                <c:pt idx="6">
                  <c:v>-115.55387164734555</c:v>
                </c:pt>
                <c:pt idx="7">
                  <c:v>1.8304699299282277</c:v>
                </c:pt>
                <c:pt idx="8">
                  <c:v>-70.480621354626194</c:v>
                </c:pt>
                <c:pt idx="9">
                  <c:v>36.992792023447024</c:v>
                </c:pt>
                <c:pt idx="10">
                  <c:v>-24.255144508358711</c:v>
                </c:pt>
                <c:pt idx="11">
                  <c:v>-425.239432096722</c:v>
                </c:pt>
                <c:pt idx="12">
                  <c:v>-193.34071305354939</c:v>
                </c:pt>
                <c:pt idx="13">
                  <c:v>-28.677942183339141</c:v>
                </c:pt>
                <c:pt idx="14">
                  <c:v>328.4639716092467</c:v>
                </c:pt>
                <c:pt idx="15">
                  <c:v>-41.720335197134858</c:v>
                </c:pt>
                <c:pt idx="16">
                  <c:v>-289.37566410471061</c:v>
                </c:pt>
                <c:pt idx="17">
                  <c:v>-245.17889720647324</c:v>
                </c:pt>
                <c:pt idx="18">
                  <c:v>-69.601563300669369</c:v>
                </c:pt>
                <c:pt idx="19">
                  <c:v>47.826746355499012</c:v>
                </c:pt>
                <c:pt idx="20">
                  <c:v>-355.677123851923</c:v>
                </c:pt>
                <c:pt idx="21">
                  <c:v>-168.55794019904329</c:v>
                </c:pt>
              </c:numCache>
            </c:numRef>
          </c:val>
          <c:smooth val="0"/>
          <c:extLst>
            <c:ext xmlns:c16="http://schemas.microsoft.com/office/drawing/2014/chart" uri="{C3380CC4-5D6E-409C-BE32-E72D297353CC}">
              <c16:uniqueId val="{00000005-72B1-4095-A5D9-E9E3AFAFD020}"/>
            </c:ext>
          </c:extLst>
        </c:ser>
        <c:dLbls>
          <c:showLegendKey val="0"/>
          <c:showVal val="0"/>
          <c:showCatName val="0"/>
          <c:showSerName val="0"/>
          <c:showPercent val="0"/>
          <c:showBubbleSize val="0"/>
        </c:dLbls>
        <c:marker val="1"/>
        <c:smooth val="0"/>
        <c:axId val="-2131246240"/>
        <c:axId val="-2131239168"/>
      </c:lineChart>
      <c:catAx>
        <c:axId val="-21312424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9712"/>
        <c:crosses val="autoZero"/>
        <c:auto val="1"/>
        <c:lblAlgn val="ctr"/>
        <c:lblOffset val="100"/>
        <c:noMultiLvlLbl val="0"/>
      </c:catAx>
      <c:valAx>
        <c:axId val="-2131239712"/>
        <c:scaling>
          <c:orientation val="minMax"/>
          <c:max val="1200"/>
          <c:min val="-12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2432"/>
        <c:crosses val="autoZero"/>
        <c:crossBetween val="between"/>
        <c:majorUnit val="400"/>
      </c:valAx>
      <c:valAx>
        <c:axId val="-2131239168"/>
        <c:scaling>
          <c:orientation val="minMax"/>
          <c:max val="1200"/>
          <c:min val="-12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6240"/>
        <c:crosses val="max"/>
        <c:crossBetween val="between"/>
        <c:majorUnit val="400"/>
      </c:valAx>
      <c:catAx>
        <c:axId val="-2131246240"/>
        <c:scaling>
          <c:orientation val="minMax"/>
        </c:scaling>
        <c:delete val="1"/>
        <c:axPos val="b"/>
        <c:numFmt formatCode="General" sourceLinked="1"/>
        <c:majorTickMark val="out"/>
        <c:minorTickMark val="none"/>
        <c:tickLblPos val="nextTo"/>
        <c:crossAx val="-21312391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3.0200131233595801E-2"/>
          <c:y val="4.1055701370662001E-2"/>
          <c:w val="0.63404396325459322"/>
          <c:h val="0.125610965296004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06955380577427"/>
          <c:y val="2.4642852907896168E-2"/>
          <c:w val="0.76430533683289592"/>
          <c:h val="0.72388923492816815"/>
        </c:manualLayout>
      </c:layout>
      <c:barChart>
        <c:barDir val="col"/>
        <c:grouping val="stacked"/>
        <c:varyColors val="0"/>
        <c:ser>
          <c:idx val="0"/>
          <c:order val="0"/>
          <c:tx>
            <c:strRef>
              <c:f>'Figure 3.B.8'!$B$4</c:f>
              <c:strCache>
                <c:ptCount val="1"/>
                <c:pt idx="0">
                  <c:v>Capital goods</c:v>
                </c:pt>
              </c:strCache>
            </c:strRef>
          </c:tx>
          <c:spPr>
            <a:solidFill>
              <a:schemeClr val="accent1"/>
            </a:solidFill>
            <a:ln>
              <a:noFill/>
            </a:ln>
            <a:effectLst/>
          </c:spPr>
          <c:invertIfNegative val="0"/>
          <c:cat>
            <c:strRef>
              <c:f>'Figure 3.B.8'!$A$5:$A$15</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3.B.8'!$B$5:$B$15</c:f>
              <c:numCache>
                <c:formatCode>General</c:formatCode>
                <c:ptCount val="11"/>
                <c:pt idx="0">
                  <c:v>187.6</c:v>
                </c:pt>
                <c:pt idx="1">
                  <c:v>298.60000000000002</c:v>
                </c:pt>
                <c:pt idx="2">
                  <c:v>541.20000000000005</c:v>
                </c:pt>
                <c:pt idx="3">
                  <c:v>634.6</c:v>
                </c:pt>
                <c:pt idx="4">
                  <c:v>574.4</c:v>
                </c:pt>
                <c:pt idx="5">
                  <c:v>574</c:v>
                </c:pt>
                <c:pt idx="6">
                  <c:v>620.1</c:v>
                </c:pt>
                <c:pt idx="7">
                  <c:v>470.6</c:v>
                </c:pt>
                <c:pt idx="8">
                  <c:v>590.79999999999995</c:v>
                </c:pt>
                <c:pt idx="9">
                  <c:v>496.4</c:v>
                </c:pt>
                <c:pt idx="10">
                  <c:v>617.5</c:v>
                </c:pt>
              </c:numCache>
            </c:numRef>
          </c:val>
          <c:extLst>
            <c:ext xmlns:c16="http://schemas.microsoft.com/office/drawing/2014/chart" uri="{C3380CC4-5D6E-409C-BE32-E72D297353CC}">
              <c16:uniqueId val="{00000000-37EB-4D02-8821-D3D65265F01A}"/>
            </c:ext>
          </c:extLst>
        </c:ser>
        <c:ser>
          <c:idx val="1"/>
          <c:order val="1"/>
          <c:tx>
            <c:strRef>
              <c:f>'Figure 3.B.8'!$C$4</c:f>
              <c:strCache>
                <c:ptCount val="1"/>
                <c:pt idx="0">
                  <c:v>Intermediate consumtion goods</c:v>
                </c:pt>
              </c:strCache>
            </c:strRef>
          </c:tx>
          <c:spPr>
            <a:solidFill>
              <a:schemeClr val="accent2"/>
            </a:solidFill>
            <a:ln>
              <a:noFill/>
            </a:ln>
            <a:effectLst/>
          </c:spPr>
          <c:invertIfNegative val="0"/>
          <c:cat>
            <c:strRef>
              <c:f>'Figure 3.B.8'!$A$5:$A$15</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3.B.8'!$C$5:$C$15</c:f>
              <c:numCache>
                <c:formatCode>General</c:formatCode>
                <c:ptCount val="11"/>
                <c:pt idx="0">
                  <c:v>677</c:v>
                </c:pt>
                <c:pt idx="1">
                  <c:v>905.7</c:v>
                </c:pt>
                <c:pt idx="2">
                  <c:v>1062.4000000000001</c:v>
                </c:pt>
                <c:pt idx="3">
                  <c:v>1245.8</c:v>
                </c:pt>
                <c:pt idx="4">
                  <c:v>1112</c:v>
                </c:pt>
                <c:pt idx="5">
                  <c:v>1142</c:v>
                </c:pt>
                <c:pt idx="6">
                  <c:v>1131.8</c:v>
                </c:pt>
                <c:pt idx="7">
                  <c:v>3116.1</c:v>
                </c:pt>
                <c:pt idx="8">
                  <c:v>3912.2</c:v>
                </c:pt>
                <c:pt idx="9">
                  <c:v>2862.5</c:v>
                </c:pt>
                <c:pt idx="10">
                  <c:v>1887.7</c:v>
                </c:pt>
              </c:numCache>
            </c:numRef>
          </c:val>
          <c:extLst>
            <c:ext xmlns:c16="http://schemas.microsoft.com/office/drawing/2014/chart" uri="{C3380CC4-5D6E-409C-BE32-E72D297353CC}">
              <c16:uniqueId val="{00000001-37EB-4D02-8821-D3D65265F01A}"/>
            </c:ext>
          </c:extLst>
        </c:ser>
        <c:ser>
          <c:idx val="2"/>
          <c:order val="2"/>
          <c:tx>
            <c:strRef>
              <c:f>'Figure 3.B.8'!$D$4</c:f>
              <c:strCache>
                <c:ptCount val="1"/>
                <c:pt idx="0">
                  <c:v>Final consumption goods</c:v>
                </c:pt>
              </c:strCache>
            </c:strRef>
          </c:tx>
          <c:spPr>
            <a:solidFill>
              <a:schemeClr val="accent3"/>
            </a:solidFill>
            <a:ln>
              <a:noFill/>
            </a:ln>
            <a:effectLst/>
          </c:spPr>
          <c:invertIfNegative val="0"/>
          <c:cat>
            <c:strRef>
              <c:f>'Figure 3.B.8'!$A$5:$A$15</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3.B.8'!$D$5:$D$15</c:f>
              <c:numCache>
                <c:formatCode>General</c:formatCode>
                <c:ptCount val="11"/>
                <c:pt idx="0">
                  <c:v>499.2</c:v>
                </c:pt>
                <c:pt idx="1">
                  <c:v>685.8</c:v>
                </c:pt>
                <c:pt idx="2">
                  <c:v>933.6</c:v>
                </c:pt>
                <c:pt idx="3">
                  <c:v>1094.8</c:v>
                </c:pt>
                <c:pt idx="4">
                  <c:v>1022.4</c:v>
                </c:pt>
                <c:pt idx="5">
                  <c:v>1188.3</c:v>
                </c:pt>
                <c:pt idx="6">
                  <c:v>1136.3</c:v>
                </c:pt>
                <c:pt idx="7">
                  <c:v>660.1</c:v>
                </c:pt>
                <c:pt idx="8">
                  <c:v>828.7</c:v>
                </c:pt>
                <c:pt idx="9">
                  <c:v>913.9</c:v>
                </c:pt>
                <c:pt idx="10">
                  <c:v>1001.5</c:v>
                </c:pt>
              </c:numCache>
            </c:numRef>
          </c:val>
          <c:extLst>
            <c:ext xmlns:c16="http://schemas.microsoft.com/office/drawing/2014/chart" uri="{C3380CC4-5D6E-409C-BE32-E72D297353CC}">
              <c16:uniqueId val="{00000002-37EB-4D02-8821-D3D65265F01A}"/>
            </c:ext>
          </c:extLst>
        </c:ser>
        <c:ser>
          <c:idx val="3"/>
          <c:order val="3"/>
          <c:tx>
            <c:strRef>
              <c:f>'Figure 3.B.8'!$E$4</c:f>
              <c:strCache>
                <c:ptCount val="1"/>
                <c:pt idx="0">
                  <c:v>Other</c:v>
                </c:pt>
              </c:strCache>
            </c:strRef>
          </c:tx>
          <c:spPr>
            <a:solidFill>
              <a:schemeClr val="accent4"/>
            </a:solidFill>
            <a:ln>
              <a:noFill/>
            </a:ln>
            <a:effectLst/>
          </c:spPr>
          <c:invertIfNegative val="0"/>
          <c:cat>
            <c:strRef>
              <c:f>'Figure 3.B.8'!$A$5:$A$15</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3.B.8'!$E$5:$E$15</c:f>
              <c:numCache>
                <c:formatCode>General</c:formatCode>
                <c:ptCount val="11"/>
                <c:pt idx="0">
                  <c:v>1</c:v>
                </c:pt>
                <c:pt idx="1">
                  <c:v>1.8</c:v>
                </c:pt>
                <c:pt idx="2">
                  <c:v>3.1</c:v>
                </c:pt>
                <c:pt idx="3">
                  <c:v>3.6</c:v>
                </c:pt>
                <c:pt idx="4">
                  <c:v>2.8</c:v>
                </c:pt>
                <c:pt idx="5">
                  <c:v>2.2000000000000002</c:v>
                </c:pt>
                <c:pt idx="6">
                  <c:v>2.2999999999999998</c:v>
                </c:pt>
                <c:pt idx="7">
                  <c:v>2.6</c:v>
                </c:pt>
                <c:pt idx="8">
                  <c:v>3.3</c:v>
                </c:pt>
                <c:pt idx="9">
                  <c:v>4</c:v>
                </c:pt>
                <c:pt idx="10">
                  <c:v>4.2</c:v>
                </c:pt>
              </c:numCache>
            </c:numRef>
          </c:val>
          <c:extLst>
            <c:ext xmlns:c16="http://schemas.microsoft.com/office/drawing/2014/chart" uri="{C3380CC4-5D6E-409C-BE32-E72D297353CC}">
              <c16:uniqueId val="{00000003-37EB-4D02-8821-D3D65265F01A}"/>
            </c:ext>
          </c:extLst>
        </c:ser>
        <c:dLbls>
          <c:showLegendKey val="0"/>
          <c:showVal val="0"/>
          <c:showCatName val="0"/>
          <c:showSerName val="0"/>
          <c:showPercent val="0"/>
          <c:showBubbleSize val="0"/>
        </c:dLbls>
        <c:gapWidth val="150"/>
        <c:overlap val="100"/>
        <c:axId val="-2131238624"/>
        <c:axId val="-2131245152"/>
      </c:barChart>
      <c:lineChart>
        <c:grouping val="standard"/>
        <c:varyColors val="0"/>
        <c:ser>
          <c:idx val="4"/>
          <c:order val="4"/>
          <c:tx>
            <c:strRef>
              <c:f>'Figure 3.B.8'!$F$4</c:f>
              <c:strCache>
                <c:ptCount val="1"/>
                <c:pt idx="0">
                  <c:v>Total import</c:v>
                </c:pt>
              </c:strCache>
            </c:strRef>
          </c:tx>
          <c:spPr>
            <a:ln w="28575" cap="rnd">
              <a:solidFill>
                <a:schemeClr val="accent5"/>
              </a:solidFill>
              <a:round/>
            </a:ln>
            <a:effectLst/>
          </c:spPr>
          <c:marker>
            <c:symbol val="none"/>
          </c:marker>
          <c:cat>
            <c:strRef>
              <c:f>'Figure 3.B.8'!$A$5:$A$15</c:f>
              <c:strCache>
                <c:ptCount val="11"/>
                <c:pt idx="0">
                  <c:v>2022/1</c:v>
                </c:pt>
                <c:pt idx="1">
                  <c:v>2022/2</c:v>
                </c:pt>
                <c:pt idx="2">
                  <c:v>2022/3</c:v>
                </c:pt>
                <c:pt idx="3">
                  <c:v>2022/4</c:v>
                </c:pt>
                <c:pt idx="4">
                  <c:v>2023/1</c:v>
                </c:pt>
                <c:pt idx="5">
                  <c:v>2023/2</c:v>
                </c:pt>
                <c:pt idx="6">
                  <c:v>2023/3</c:v>
                </c:pt>
                <c:pt idx="7">
                  <c:v>2023/4</c:v>
                </c:pt>
                <c:pt idx="8">
                  <c:v>2024/1</c:v>
                </c:pt>
                <c:pt idx="9">
                  <c:v>2024/2</c:v>
                </c:pt>
                <c:pt idx="10">
                  <c:v>2024/3</c:v>
                </c:pt>
              </c:strCache>
            </c:strRef>
          </c:cat>
          <c:val>
            <c:numRef>
              <c:f>'Figure 3.B.8'!$F$5:$F$15</c:f>
              <c:numCache>
                <c:formatCode>General</c:formatCode>
                <c:ptCount val="11"/>
                <c:pt idx="0">
                  <c:v>1364.8</c:v>
                </c:pt>
                <c:pt idx="1">
                  <c:v>1892</c:v>
                </c:pt>
                <c:pt idx="2">
                  <c:v>2540.3000000000002</c:v>
                </c:pt>
                <c:pt idx="3">
                  <c:v>2978.8</c:v>
                </c:pt>
                <c:pt idx="4">
                  <c:v>2711.5</c:v>
                </c:pt>
                <c:pt idx="5">
                  <c:v>2906.5</c:v>
                </c:pt>
                <c:pt idx="6">
                  <c:v>2890.5</c:v>
                </c:pt>
                <c:pt idx="7">
                  <c:v>4249.3999999999996</c:v>
                </c:pt>
                <c:pt idx="8">
                  <c:v>5335</c:v>
                </c:pt>
                <c:pt idx="9">
                  <c:v>4276.6000000000004</c:v>
                </c:pt>
                <c:pt idx="10">
                  <c:v>3510.9</c:v>
                </c:pt>
              </c:numCache>
            </c:numRef>
          </c:val>
          <c:smooth val="0"/>
          <c:extLst>
            <c:ext xmlns:c16="http://schemas.microsoft.com/office/drawing/2014/chart" uri="{C3380CC4-5D6E-409C-BE32-E72D297353CC}">
              <c16:uniqueId val="{00000004-37EB-4D02-8821-D3D65265F01A}"/>
            </c:ext>
          </c:extLst>
        </c:ser>
        <c:dLbls>
          <c:showLegendKey val="0"/>
          <c:showVal val="0"/>
          <c:showCatName val="0"/>
          <c:showSerName val="0"/>
          <c:showPercent val="0"/>
          <c:showBubbleSize val="0"/>
        </c:dLbls>
        <c:marker val="1"/>
        <c:smooth val="0"/>
        <c:axId val="-1589173184"/>
        <c:axId val="-1589163936"/>
      </c:lineChart>
      <c:catAx>
        <c:axId val="-2131238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5152"/>
        <c:crosses val="autoZero"/>
        <c:auto val="1"/>
        <c:lblAlgn val="ctr"/>
        <c:lblOffset val="100"/>
        <c:noMultiLvlLbl val="0"/>
      </c:catAx>
      <c:valAx>
        <c:axId val="-2131245152"/>
        <c:scaling>
          <c:orientation val="minMax"/>
          <c:max val="6000"/>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8624"/>
        <c:crosses val="autoZero"/>
        <c:crossBetween val="between"/>
        <c:majorUnit val="1000"/>
      </c:valAx>
      <c:valAx>
        <c:axId val="-158916393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589173184"/>
        <c:crosses val="max"/>
        <c:crossBetween val="between"/>
      </c:valAx>
      <c:catAx>
        <c:axId val="-1589173184"/>
        <c:scaling>
          <c:orientation val="minMax"/>
        </c:scaling>
        <c:delete val="1"/>
        <c:axPos val="b"/>
        <c:numFmt formatCode="General" sourceLinked="1"/>
        <c:majorTickMark val="out"/>
        <c:minorTickMark val="none"/>
        <c:tickLblPos val="nextTo"/>
        <c:crossAx val="-1589163936"/>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ayout>
        <c:manualLayout>
          <c:xMode val="edge"/>
          <c:yMode val="edge"/>
          <c:x val="8.6841953638343503E-2"/>
          <c:y val="0.15412769403824519"/>
          <c:w val="0.5258291487671074"/>
          <c:h val="0.1621985570582346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47594050743664E-2"/>
          <c:y val="5.1944439899874024E-2"/>
          <c:w val="0.84150481189851267"/>
          <c:h val="0.76266336284659997"/>
        </c:manualLayout>
      </c:layout>
      <c:lineChart>
        <c:grouping val="standard"/>
        <c:varyColors val="0"/>
        <c:ser>
          <c:idx val="0"/>
          <c:order val="0"/>
          <c:tx>
            <c:strRef>
              <c:f>'Figure 3.B.9'!$B$1</c:f>
              <c:strCache>
                <c:ptCount val="1"/>
                <c:pt idx="0">
                  <c:v>Real exchange rate</c:v>
                </c:pt>
              </c:strCache>
            </c:strRef>
          </c:tx>
          <c:spPr>
            <a:ln w="28575" cap="rnd">
              <a:solidFill>
                <a:schemeClr val="accent1"/>
              </a:solidFill>
              <a:round/>
            </a:ln>
            <a:effectLst/>
          </c:spPr>
          <c:marker>
            <c:symbol val="none"/>
          </c:marker>
          <c:cat>
            <c:strRef>
              <c:f>'Figure 3.B.9'!$A$2:$A$33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3.B.9'!$B$2:$B$33</c:f>
              <c:numCache>
                <c:formatCode>General</c:formatCode>
                <c:ptCount val="32"/>
                <c:pt idx="0">
                  <c:v>167.21014600000001</c:v>
                </c:pt>
                <c:pt idx="1">
                  <c:v>168.64800399999999</c:v>
                </c:pt>
                <c:pt idx="2">
                  <c:v>171.08739700000001</c:v>
                </c:pt>
                <c:pt idx="3">
                  <c:v>171.88447400000001</c:v>
                </c:pt>
                <c:pt idx="4">
                  <c:v>174.28683599999999</c:v>
                </c:pt>
                <c:pt idx="5">
                  <c:v>170.833451</c:v>
                </c:pt>
                <c:pt idx="6">
                  <c:v>166.82790199999999</c:v>
                </c:pt>
                <c:pt idx="7">
                  <c:v>166.26458400000001</c:v>
                </c:pt>
                <c:pt idx="8">
                  <c:v>166.41659200000001</c:v>
                </c:pt>
                <c:pt idx="9">
                  <c:v>165.85051799999999</c:v>
                </c:pt>
                <c:pt idx="10">
                  <c:v>164.94324900000001</c:v>
                </c:pt>
                <c:pt idx="11">
                  <c:v>165.39049700000001</c:v>
                </c:pt>
                <c:pt idx="12">
                  <c:v>164.85871499999999</c:v>
                </c:pt>
                <c:pt idx="13">
                  <c:v>161.32852800000001</c:v>
                </c:pt>
                <c:pt idx="14">
                  <c:v>164.996477</c:v>
                </c:pt>
                <c:pt idx="15">
                  <c:v>167.854319</c:v>
                </c:pt>
                <c:pt idx="16">
                  <c:v>171.803314</c:v>
                </c:pt>
                <c:pt idx="17">
                  <c:v>170.091804</c:v>
                </c:pt>
                <c:pt idx="18">
                  <c:v>162.59533400000001</c:v>
                </c:pt>
                <c:pt idx="19">
                  <c:v>160.130653</c:v>
                </c:pt>
                <c:pt idx="20">
                  <c:v>155.30516499999999</c:v>
                </c:pt>
                <c:pt idx="21">
                  <c:v>153.79845900000001</c:v>
                </c:pt>
                <c:pt idx="22">
                  <c:v>144.15885900000001</c:v>
                </c:pt>
                <c:pt idx="23">
                  <c:v>141.25386399999999</c:v>
                </c:pt>
                <c:pt idx="24">
                  <c:v>138.548002</c:v>
                </c:pt>
                <c:pt idx="25">
                  <c:v>136.165741</c:v>
                </c:pt>
                <c:pt idx="26">
                  <c:v>131.81522200000001</c:v>
                </c:pt>
                <c:pt idx="27">
                  <c:v>136.89454000000001</c:v>
                </c:pt>
                <c:pt idx="28">
                  <c:v>139.94297599999999</c:v>
                </c:pt>
                <c:pt idx="29">
                  <c:v>136.06157899999999</c:v>
                </c:pt>
                <c:pt idx="30">
                  <c:v>138.12304700000001</c:v>
                </c:pt>
                <c:pt idx="31">
                  <c:v>133.18771129999999</c:v>
                </c:pt>
              </c:numCache>
            </c:numRef>
          </c:val>
          <c:smooth val="0"/>
          <c:extLst>
            <c:ext xmlns:c16="http://schemas.microsoft.com/office/drawing/2014/chart" uri="{C3380CC4-5D6E-409C-BE32-E72D297353CC}">
              <c16:uniqueId val="{00000000-A49A-49C1-B78F-ACDAAAD8ADBD}"/>
            </c:ext>
          </c:extLst>
        </c:ser>
        <c:ser>
          <c:idx val="2"/>
          <c:order val="2"/>
          <c:tx>
            <c:strRef>
              <c:f>'Figure 3.B.9'!$D$1</c:f>
              <c:strCache>
                <c:ptCount val="1"/>
              </c:strCache>
            </c:strRef>
          </c:tx>
          <c:spPr>
            <a:ln w="28575" cap="rnd">
              <a:solidFill>
                <a:schemeClr val="accent3"/>
              </a:solidFill>
              <a:round/>
            </a:ln>
            <a:effectLst/>
          </c:spPr>
          <c:marker>
            <c:symbol val="none"/>
          </c:marker>
          <c:cat>
            <c:strRef>
              <c:f>'Figure 3.B.9'!$A$2:$A$33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3.B.9'!$D$2:$D$33</c:f>
              <c:numCache>
                <c:formatCode>General</c:formatCode>
                <c:ptCount val="32"/>
                <c:pt idx="20">
                  <c:v>142.209327</c:v>
                </c:pt>
                <c:pt idx="21">
                  <c:v>141.38932700000001</c:v>
                </c:pt>
                <c:pt idx="22">
                  <c:v>140.244327</c:v>
                </c:pt>
                <c:pt idx="23">
                  <c:v>139.10932700000001</c:v>
                </c:pt>
                <c:pt idx="24">
                  <c:v>138.06432699999999</c:v>
                </c:pt>
                <c:pt idx="25">
                  <c:v>137.054327</c:v>
                </c:pt>
                <c:pt idx="26">
                  <c:v>136.054327</c:v>
                </c:pt>
                <c:pt idx="27">
                  <c:v>135.054327</c:v>
                </c:pt>
                <c:pt idx="28">
                  <c:v>134.054327</c:v>
                </c:pt>
                <c:pt idx="29">
                  <c:v>133.02932699999999</c:v>
                </c:pt>
                <c:pt idx="30">
                  <c:v>132.00363100000001</c:v>
                </c:pt>
                <c:pt idx="31">
                  <c:v>131.2022881</c:v>
                </c:pt>
              </c:numCache>
            </c:numRef>
          </c:val>
          <c:smooth val="0"/>
          <c:extLst>
            <c:ext xmlns:c16="http://schemas.microsoft.com/office/drawing/2014/chart" uri="{C3380CC4-5D6E-409C-BE32-E72D297353CC}">
              <c16:uniqueId val="{00000002-A49A-49C1-B78F-ACDAAAD8ADBD}"/>
            </c:ext>
          </c:extLst>
        </c:ser>
        <c:dLbls>
          <c:showLegendKey val="0"/>
          <c:showVal val="0"/>
          <c:showCatName val="0"/>
          <c:showSerName val="0"/>
          <c:showPercent val="0"/>
          <c:showBubbleSize val="0"/>
        </c:dLbls>
        <c:marker val="1"/>
        <c:smooth val="0"/>
        <c:axId val="-2131238080"/>
        <c:axId val="-2131241344"/>
      </c:lineChart>
      <c:lineChart>
        <c:grouping val="standard"/>
        <c:varyColors val="0"/>
        <c:ser>
          <c:idx val="1"/>
          <c:order val="1"/>
          <c:tx>
            <c:strRef>
              <c:f>'Figure 3.B.9'!$C$1</c:f>
              <c:strCache>
                <c:ptCount val="1"/>
                <c:pt idx="0">
                  <c:v>Real exchange rate trend</c:v>
                </c:pt>
              </c:strCache>
            </c:strRef>
          </c:tx>
          <c:spPr>
            <a:ln w="28575" cap="rnd">
              <a:solidFill>
                <a:schemeClr val="accent2"/>
              </a:solidFill>
              <a:round/>
            </a:ln>
            <a:effectLst/>
          </c:spPr>
          <c:marker>
            <c:symbol val="none"/>
          </c:marker>
          <c:cat>
            <c:strRef>
              <c:f>'Figure 3.B.9'!$A$2:$A$33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3.B.9'!$C$2:$C$33</c:f>
              <c:numCache>
                <c:formatCode>General</c:formatCode>
                <c:ptCount val="32"/>
                <c:pt idx="0">
                  <c:v>164.237911</c:v>
                </c:pt>
                <c:pt idx="1">
                  <c:v>164.12524199999999</c:v>
                </c:pt>
                <c:pt idx="2">
                  <c:v>164.039005</c:v>
                </c:pt>
                <c:pt idx="3">
                  <c:v>164.00020799999999</c:v>
                </c:pt>
                <c:pt idx="4">
                  <c:v>163.99659299999999</c:v>
                </c:pt>
                <c:pt idx="5">
                  <c:v>163.849964</c:v>
                </c:pt>
                <c:pt idx="6">
                  <c:v>163.64254700000001</c:v>
                </c:pt>
                <c:pt idx="7">
                  <c:v>163.34286599999999</c:v>
                </c:pt>
                <c:pt idx="8">
                  <c:v>163.01283599999999</c:v>
                </c:pt>
                <c:pt idx="9">
                  <c:v>162.67316099999999</c:v>
                </c:pt>
                <c:pt idx="10">
                  <c:v>162.28870599999999</c:v>
                </c:pt>
                <c:pt idx="11">
                  <c:v>161.85097999999999</c:v>
                </c:pt>
                <c:pt idx="12">
                  <c:v>161.276242</c:v>
                </c:pt>
                <c:pt idx="13">
                  <c:v>160.60534899999999</c:v>
                </c:pt>
                <c:pt idx="14">
                  <c:v>159.82171299999999</c:v>
                </c:pt>
                <c:pt idx="15">
                  <c:v>158.869516</c:v>
                </c:pt>
                <c:pt idx="16">
                  <c:v>157.821707</c:v>
                </c:pt>
                <c:pt idx="17">
                  <c:v>156.60404199999999</c:v>
                </c:pt>
                <c:pt idx="18">
                  <c:v>155.243484</c:v>
                </c:pt>
                <c:pt idx="19">
                  <c:v>153.744327</c:v>
                </c:pt>
                <c:pt idx="20">
                  <c:v>152.209327</c:v>
                </c:pt>
                <c:pt idx="21">
                  <c:v>151.38932700000001</c:v>
                </c:pt>
                <c:pt idx="22">
                  <c:v>150.244327</c:v>
                </c:pt>
                <c:pt idx="23">
                  <c:v>149.10932700000001</c:v>
                </c:pt>
                <c:pt idx="24">
                  <c:v>148.06432699999999</c:v>
                </c:pt>
                <c:pt idx="25">
                  <c:v>147.054327</c:v>
                </c:pt>
                <c:pt idx="26">
                  <c:v>146.054327</c:v>
                </c:pt>
                <c:pt idx="27">
                  <c:v>145.054327</c:v>
                </c:pt>
                <c:pt idx="28">
                  <c:v>144.054327</c:v>
                </c:pt>
                <c:pt idx="29">
                  <c:v>143.02932699999999</c:v>
                </c:pt>
                <c:pt idx="30">
                  <c:v>142.00363100000001</c:v>
                </c:pt>
                <c:pt idx="31">
                  <c:v>141.2022881</c:v>
                </c:pt>
              </c:numCache>
            </c:numRef>
          </c:val>
          <c:smooth val="0"/>
          <c:extLst>
            <c:ext xmlns:c16="http://schemas.microsoft.com/office/drawing/2014/chart" uri="{C3380CC4-5D6E-409C-BE32-E72D297353CC}">
              <c16:uniqueId val="{00000001-A49A-49C1-B78F-ACDAAAD8ADBD}"/>
            </c:ext>
          </c:extLst>
        </c:ser>
        <c:dLbls>
          <c:showLegendKey val="0"/>
          <c:showVal val="0"/>
          <c:showCatName val="0"/>
          <c:showSerName val="0"/>
          <c:showPercent val="0"/>
          <c:showBubbleSize val="0"/>
        </c:dLbls>
        <c:marker val="1"/>
        <c:smooth val="0"/>
        <c:axId val="-2131236448"/>
        <c:axId val="-2131247328"/>
      </c:lineChart>
      <c:catAx>
        <c:axId val="-2131238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1344"/>
        <c:crosses val="autoZero"/>
        <c:auto val="1"/>
        <c:lblAlgn val="ctr"/>
        <c:lblOffset val="100"/>
        <c:noMultiLvlLbl val="0"/>
      </c:catAx>
      <c:valAx>
        <c:axId val="-2131241344"/>
        <c:scaling>
          <c:orientation val="minMax"/>
          <c:max val="180"/>
          <c:min val="13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8080"/>
        <c:crosses val="autoZero"/>
        <c:crossBetween val="between"/>
        <c:majorUnit val="10"/>
      </c:valAx>
      <c:valAx>
        <c:axId val="-2131247328"/>
        <c:scaling>
          <c:orientation val="minMax"/>
          <c:max val="180"/>
          <c:min val="1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6448"/>
        <c:crosses val="max"/>
        <c:crossBetween val="between"/>
        <c:majorUnit val="10"/>
      </c:valAx>
      <c:catAx>
        <c:axId val="-2131236448"/>
        <c:scaling>
          <c:orientation val="minMax"/>
        </c:scaling>
        <c:delete val="1"/>
        <c:axPos val="b"/>
        <c:numFmt formatCode="General" sourceLinked="1"/>
        <c:majorTickMark val="out"/>
        <c:minorTickMark val="none"/>
        <c:tickLblPos val="nextTo"/>
        <c:crossAx val="-21312473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5447681539807523"/>
          <c:y val="2.308980550395404E-2"/>
          <c:w val="0.69660192475940508"/>
          <c:h val="7.96880507709491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746571522309709"/>
          <c:y val="2.4090825681621013E-2"/>
          <c:w val="0.77070903074821817"/>
          <c:h val="0.86566733241633065"/>
        </c:manualLayout>
      </c:layout>
      <c:barChart>
        <c:barDir val="col"/>
        <c:grouping val="stacked"/>
        <c:varyColors val="0"/>
        <c:ser>
          <c:idx val="0"/>
          <c:order val="0"/>
          <c:tx>
            <c:strRef>
              <c:f>'Figure 3.B.10'!$B$2</c:f>
              <c:strCache>
                <c:ptCount val="1"/>
                <c:pt idx="0">
                  <c:v>Tax Impulse</c:v>
                </c:pt>
              </c:strCache>
            </c:strRef>
          </c:tx>
          <c:spPr>
            <a:solidFill>
              <a:srgbClr val="86050C"/>
            </a:solidFill>
            <a:ln w="28575" cap="rnd">
              <a:solidFill>
                <a:srgbClr val="86050C"/>
              </a:solidFill>
              <a:prstDash val="solid"/>
              <a:round/>
            </a:ln>
            <a:effectLst/>
          </c:spPr>
          <c:invertIfNegative val="0"/>
          <c:cat>
            <c:numRef>
              <c:f>'Figure 3.B.10'!$C$1:$F$1</c:f>
              <c:numCache>
                <c:formatCode>General</c:formatCode>
                <c:ptCount val="4"/>
                <c:pt idx="0">
                  <c:v>2022</c:v>
                </c:pt>
                <c:pt idx="1">
                  <c:v>2023</c:v>
                </c:pt>
                <c:pt idx="2">
                  <c:v>2024</c:v>
                </c:pt>
                <c:pt idx="3">
                  <c:v>2025</c:v>
                </c:pt>
              </c:numCache>
            </c:numRef>
          </c:cat>
          <c:val>
            <c:numRef>
              <c:f>'Figure 3.B.10'!$C$2:$F$2</c:f>
              <c:numCache>
                <c:formatCode>#,##0.0</c:formatCode>
                <c:ptCount val="4"/>
                <c:pt idx="0">
                  <c:v>0.2</c:v>
                </c:pt>
                <c:pt idx="1">
                  <c:v>-0.48105660498035135</c:v>
                </c:pt>
                <c:pt idx="2">
                  <c:v>0.13572827821295999</c:v>
                </c:pt>
                <c:pt idx="3">
                  <c:v>-0.29976842272099069</c:v>
                </c:pt>
              </c:numCache>
            </c:numRef>
          </c:val>
          <c:extLst>
            <c:ext xmlns:c16="http://schemas.microsoft.com/office/drawing/2014/chart" uri="{C3380CC4-5D6E-409C-BE32-E72D297353CC}">
              <c16:uniqueId val="{00000002-2293-A540-BF69-593AEA291E07}"/>
            </c:ext>
          </c:extLst>
        </c:ser>
        <c:ser>
          <c:idx val="1"/>
          <c:order val="1"/>
          <c:tx>
            <c:strRef>
              <c:f>'Figure 3.B.10'!$B$3</c:f>
              <c:strCache>
                <c:ptCount val="1"/>
                <c:pt idx="0">
                  <c:v>Expenditure Impulse</c:v>
                </c:pt>
              </c:strCache>
            </c:strRef>
          </c:tx>
          <c:spPr>
            <a:solidFill>
              <a:srgbClr val="D39C1F"/>
            </a:solidFill>
            <a:ln w="28575" cap="rnd">
              <a:solidFill>
                <a:srgbClr val="D39C1F"/>
              </a:solidFill>
              <a:prstDash val="solid"/>
              <a:round/>
            </a:ln>
            <a:effectLst/>
          </c:spPr>
          <c:invertIfNegative val="0"/>
          <c:cat>
            <c:numRef>
              <c:f>'Figure 3.B.10'!$C$1:$F$1</c:f>
              <c:numCache>
                <c:formatCode>General</c:formatCode>
                <c:ptCount val="4"/>
                <c:pt idx="0">
                  <c:v>2022</c:v>
                </c:pt>
                <c:pt idx="1">
                  <c:v>2023</c:v>
                </c:pt>
                <c:pt idx="2">
                  <c:v>2024</c:v>
                </c:pt>
                <c:pt idx="3">
                  <c:v>2025</c:v>
                </c:pt>
              </c:numCache>
            </c:numRef>
          </c:cat>
          <c:val>
            <c:numRef>
              <c:f>'Figure 3.B.10'!$C$3:$F$3</c:f>
              <c:numCache>
                <c:formatCode>#,##0.0</c:formatCode>
                <c:ptCount val="4"/>
                <c:pt idx="0">
                  <c:v>-0.5</c:v>
                </c:pt>
                <c:pt idx="1">
                  <c:v>-0.41596160164485096</c:v>
                </c:pt>
                <c:pt idx="2">
                  <c:v>1.0607333217108401</c:v>
                </c:pt>
                <c:pt idx="3">
                  <c:v>0.84556626373598476</c:v>
                </c:pt>
              </c:numCache>
            </c:numRef>
          </c:val>
          <c:extLst>
            <c:ext xmlns:c16="http://schemas.microsoft.com/office/drawing/2014/chart" uri="{C3380CC4-5D6E-409C-BE32-E72D297353CC}">
              <c16:uniqueId val="{00000003-2293-A540-BF69-593AEA291E07}"/>
            </c:ext>
          </c:extLst>
        </c:ser>
        <c:dLbls>
          <c:showLegendKey val="0"/>
          <c:showVal val="0"/>
          <c:showCatName val="0"/>
          <c:showSerName val="0"/>
          <c:showPercent val="0"/>
          <c:showBubbleSize val="0"/>
        </c:dLbls>
        <c:gapWidth val="150"/>
        <c:overlap val="100"/>
        <c:axId val="-2131243520"/>
        <c:axId val="-2131241888"/>
      </c:barChart>
      <c:lineChart>
        <c:grouping val="standard"/>
        <c:varyColors val="0"/>
        <c:ser>
          <c:idx val="4"/>
          <c:order val="2"/>
          <c:tx>
            <c:strRef>
              <c:f>'Figure 3.B.10'!$B$5</c:f>
              <c:strCache>
                <c:ptCount val="1"/>
                <c:pt idx="0">
                  <c:v>FP Impact B Scenario</c:v>
                </c:pt>
              </c:strCache>
            </c:strRef>
          </c:tx>
          <c:spPr>
            <a:ln w="28575" cap="rnd">
              <a:solidFill>
                <a:srgbClr val="6393AE"/>
              </a:solidFill>
              <a:prstDash val="sysDash"/>
              <a:round/>
            </a:ln>
            <a:effectLst/>
          </c:spPr>
          <c:marker>
            <c:symbol val="none"/>
          </c:marker>
          <c:cat>
            <c:numRef>
              <c:f>'Figure 3.B.10'!$C$1:$H$1</c:f>
              <c:numCache>
                <c:formatCode>General</c:formatCode>
                <c:ptCount val="6"/>
                <c:pt idx="0">
                  <c:v>2022</c:v>
                </c:pt>
                <c:pt idx="1">
                  <c:v>2023</c:v>
                </c:pt>
                <c:pt idx="2">
                  <c:v>2024</c:v>
                </c:pt>
                <c:pt idx="3">
                  <c:v>2025</c:v>
                </c:pt>
                <c:pt idx="4">
                  <c:v>2026</c:v>
                </c:pt>
                <c:pt idx="5">
                  <c:v>2027</c:v>
                </c:pt>
              </c:numCache>
            </c:numRef>
          </c:cat>
          <c:val>
            <c:numRef>
              <c:f>'Figure 3.B.10'!$C$5:$F$5</c:f>
              <c:numCache>
                <c:formatCode>#,##0.0</c:formatCode>
                <c:ptCount val="4"/>
                <c:pt idx="1">
                  <c:v>-0.89701820662520237</c:v>
                </c:pt>
                <c:pt idx="2">
                  <c:v>0.36410068885771696</c:v>
                </c:pt>
                <c:pt idx="3">
                  <c:v>0.50671746942053275</c:v>
                </c:pt>
              </c:numCache>
            </c:numRef>
          </c:val>
          <c:smooth val="0"/>
          <c:extLst>
            <c:ext xmlns:c16="http://schemas.microsoft.com/office/drawing/2014/chart" uri="{C3380CC4-5D6E-409C-BE32-E72D297353CC}">
              <c16:uniqueId val="{00000000-2293-A540-BF69-593AEA291E07}"/>
            </c:ext>
          </c:extLst>
        </c:ser>
        <c:ser>
          <c:idx val="5"/>
          <c:order val="3"/>
          <c:tx>
            <c:strRef>
              <c:f>'Figure 3.B.10'!$B$6</c:f>
              <c:strCache>
                <c:ptCount val="1"/>
                <c:pt idx="0">
                  <c:v>FP Impact A Scenario</c:v>
                </c:pt>
              </c:strCache>
            </c:strRef>
          </c:tx>
          <c:spPr>
            <a:ln w="28575" cap="rnd">
              <a:solidFill>
                <a:srgbClr val="C00000"/>
              </a:solidFill>
              <a:prstDash val="sysDash"/>
              <a:round/>
            </a:ln>
            <a:effectLst/>
          </c:spPr>
          <c:marker>
            <c:symbol val="none"/>
          </c:marker>
          <c:cat>
            <c:numRef>
              <c:f>'Figure 3.B.10'!$C$1:$H$1</c:f>
              <c:numCache>
                <c:formatCode>General</c:formatCode>
                <c:ptCount val="6"/>
                <c:pt idx="0">
                  <c:v>2022</c:v>
                </c:pt>
                <c:pt idx="1">
                  <c:v>2023</c:v>
                </c:pt>
                <c:pt idx="2">
                  <c:v>2024</c:v>
                </c:pt>
                <c:pt idx="3">
                  <c:v>2025</c:v>
                </c:pt>
                <c:pt idx="4">
                  <c:v>2026</c:v>
                </c:pt>
                <c:pt idx="5">
                  <c:v>2027</c:v>
                </c:pt>
              </c:numCache>
            </c:numRef>
          </c:cat>
          <c:val>
            <c:numRef>
              <c:f>'Figure 3.B.10'!$C$6:$F$6</c:f>
              <c:numCache>
                <c:formatCode>#,##0.0</c:formatCode>
                <c:ptCount val="4"/>
                <c:pt idx="1">
                  <c:v>-0.89701820662520204</c:v>
                </c:pt>
                <c:pt idx="2">
                  <c:v>1.906456027693135</c:v>
                </c:pt>
                <c:pt idx="3">
                  <c:v>1.0467517427132838</c:v>
                </c:pt>
              </c:numCache>
            </c:numRef>
          </c:val>
          <c:smooth val="0"/>
          <c:extLst>
            <c:ext xmlns:c16="http://schemas.microsoft.com/office/drawing/2014/chart" uri="{C3380CC4-5D6E-409C-BE32-E72D297353CC}">
              <c16:uniqueId val="{00000001-2293-A540-BF69-593AEA291E07}"/>
            </c:ext>
          </c:extLst>
        </c:ser>
        <c:ser>
          <c:idx val="2"/>
          <c:order val="4"/>
          <c:tx>
            <c:strRef>
              <c:f>'Figure 3.B.10'!$A$4</c:f>
              <c:strCache>
                <c:ptCount val="1"/>
                <c:pt idx="0">
                  <c:v>2025 Budget program</c:v>
                </c:pt>
              </c:strCache>
            </c:strRef>
          </c:tx>
          <c:spPr>
            <a:ln w="28575" cap="rnd">
              <a:solidFill>
                <a:sysClr val="windowText" lastClr="000000"/>
              </a:solidFill>
              <a:round/>
            </a:ln>
            <a:effectLst/>
          </c:spPr>
          <c:marker>
            <c:symbol val="none"/>
          </c:marker>
          <c:val>
            <c:numRef>
              <c:f>'Figure 3.B.10'!$C$4:$F$4</c:f>
              <c:numCache>
                <c:formatCode>#,##0.0</c:formatCode>
                <c:ptCount val="4"/>
                <c:pt idx="0">
                  <c:v>-0.27</c:v>
                </c:pt>
                <c:pt idx="1">
                  <c:v>-0.89701820662520237</c:v>
                </c:pt>
                <c:pt idx="2">
                  <c:v>1.1964615999238002</c:v>
                </c:pt>
                <c:pt idx="3">
                  <c:v>0.54579784101499407</c:v>
                </c:pt>
              </c:numCache>
            </c:numRef>
          </c:val>
          <c:smooth val="0"/>
          <c:extLst>
            <c:ext xmlns:c16="http://schemas.microsoft.com/office/drawing/2014/chart" uri="{C3380CC4-5D6E-409C-BE32-E72D297353CC}">
              <c16:uniqueId val="{00000000-D79C-436D-AA8A-605C21499C12}"/>
            </c:ext>
          </c:extLst>
        </c:ser>
        <c:dLbls>
          <c:showLegendKey val="0"/>
          <c:showVal val="0"/>
          <c:showCatName val="0"/>
          <c:showSerName val="0"/>
          <c:showPercent val="0"/>
          <c:showBubbleSize val="0"/>
        </c:dLbls>
        <c:marker val="1"/>
        <c:smooth val="0"/>
        <c:axId val="-2131248416"/>
        <c:axId val="-2131246784"/>
      </c:lineChart>
      <c:catAx>
        <c:axId val="-2131243520"/>
        <c:scaling>
          <c:orientation val="minMax"/>
        </c:scaling>
        <c:delete val="0"/>
        <c:axPos val="b"/>
        <c:numFmt formatCode="General" sourceLinked="1"/>
        <c:majorTickMark val="none"/>
        <c:minorTickMark val="none"/>
        <c:tickLblPos val="low"/>
        <c:spPr>
          <a:noFill/>
          <a:ln w="12700" cap="flat" cmpd="sng" algn="ctr">
            <a:solidFill>
              <a:srgbClr val="FF0000"/>
            </a:solidFill>
            <a:prstDash val="lgDashDot"/>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20B0604020202020204" charset="0"/>
                <a:ea typeface="+mn-ea"/>
                <a:cs typeface="Mardoto" panose="020B0604020202020204" charset="0"/>
              </a:defRPr>
            </a:pPr>
            <a:endParaRPr lang="en-US"/>
          </a:p>
        </c:txPr>
        <c:crossAx val="-2131241888"/>
        <c:crosses val="autoZero"/>
        <c:auto val="1"/>
        <c:lblAlgn val="ctr"/>
        <c:lblOffset val="100"/>
        <c:noMultiLvlLbl val="0"/>
      </c:catAx>
      <c:valAx>
        <c:axId val="-2131241888"/>
        <c:scaling>
          <c:orientation val="minMax"/>
          <c:max val="2"/>
          <c:min val="-1.5"/>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20B0604020202020204" charset="0"/>
                <a:ea typeface="+mn-ea"/>
                <a:cs typeface="Mardoto" panose="020B0604020202020204" charset="0"/>
              </a:defRPr>
            </a:pPr>
            <a:endParaRPr lang="en-US"/>
          </a:p>
        </c:txPr>
        <c:crossAx val="-2131243520"/>
        <c:crosses val="autoZero"/>
        <c:crossBetween val="between"/>
      </c:valAx>
      <c:valAx>
        <c:axId val="-2131246784"/>
        <c:scaling>
          <c:orientation val="minMax"/>
          <c:max val="2"/>
          <c:min val="-1.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20B0604020202020204" charset="0"/>
                <a:ea typeface="+mn-ea"/>
                <a:cs typeface="Mardoto" panose="020B0604020202020204" charset="0"/>
              </a:defRPr>
            </a:pPr>
            <a:endParaRPr lang="en-US"/>
          </a:p>
        </c:txPr>
        <c:crossAx val="-2131248416"/>
        <c:crosses val="max"/>
        <c:crossBetween val="between"/>
      </c:valAx>
      <c:catAx>
        <c:axId val="-2131248416"/>
        <c:scaling>
          <c:orientation val="minMax"/>
        </c:scaling>
        <c:delete val="1"/>
        <c:axPos val="b"/>
        <c:numFmt formatCode="General" sourceLinked="1"/>
        <c:majorTickMark val="out"/>
        <c:minorTickMark val="none"/>
        <c:tickLblPos val="nextTo"/>
        <c:crossAx val="-213124678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600" b="0" i="0" u="none" strike="noStrike" kern="1200" baseline="0">
                <a:solidFill>
                  <a:srgbClr val="86050C"/>
                </a:solidFill>
                <a:latin typeface="Mardoto" panose="020B0604020202020204" charset="0"/>
                <a:ea typeface="+mn-ea"/>
                <a:cs typeface="Mardoto" panose="020B0604020202020204" charset="0"/>
              </a:defRPr>
            </a:pPr>
            <a:endParaRPr lang="en-US"/>
          </a:p>
        </c:txPr>
      </c:legendEntry>
      <c:legendEntry>
        <c:idx val="1"/>
        <c:txPr>
          <a:bodyPr rot="0" spcFirstLastPara="1" vertOverflow="ellipsis" vert="horz" wrap="square" anchor="ctr" anchorCtr="1"/>
          <a:lstStyle/>
          <a:p>
            <a:pPr>
              <a:defRPr sz="600" b="0" i="0" u="none" strike="noStrike" kern="1200" baseline="0">
                <a:solidFill>
                  <a:srgbClr val="D39C1F"/>
                </a:solidFill>
                <a:latin typeface="Mardoto" panose="020B0604020202020204" charset="0"/>
                <a:ea typeface="+mn-ea"/>
                <a:cs typeface="Mardoto" panose="020B0604020202020204" charset="0"/>
              </a:defRPr>
            </a:pPr>
            <a:endParaRPr lang="en-US"/>
          </a:p>
        </c:txPr>
      </c:legendEntry>
      <c:legendEntry>
        <c:idx val="2"/>
        <c:txPr>
          <a:bodyPr rot="0" spcFirstLastPara="1" vertOverflow="ellipsis" vert="horz" wrap="square" anchor="ctr" anchorCtr="1"/>
          <a:lstStyle/>
          <a:p>
            <a:pPr>
              <a:defRPr sz="600" b="0" i="0" u="none" strike="noStrike" kern="1200" baseline="0">
                <a:solidFill>
                  <a:srgbClr val="6393AE"/>
                </a:solidFill>
                <a:latin typeface="Mardoto" panose="020B0604020202020204" charset="0"/>
                <a:ea typeface="+mn-ea"/>
                <a:cs typeface="Mardoto" panose="020B0604020202020204" charset="0"/>
              </a:defRPr>
            </a:pPr>
            <a:endParaRPr lang="en-US"/>
          </a:p>
        </c:txPr>
      </c:legendEntry>
      <c:legendEntry>
        <c:idx val="3"/>
        <c:txPr>
          <a:bodyPr rot="0" spcFirstLastPara="1" vertOverflow="ellipsis" vert="horz" wrap="square" anchor="ctr" anchorCtr="1"/>
          <a:lstStyle/>
          <a:p>
            <a:pPr>
              <a:defRPr sz="600" b="0" i="0" u="none" strike="noStrike" kern="1200" baseline="0">
                <a:solidFill>
                  <a:srgbClr val="86050C"/>
                </a:solidFill>
                <a:latin typeface="Mardoto" panose="020B0604020202020204" charset="0"/>
                <a:ea typeface="+mn-ea"/>
                <a:cs typeface="Mardoto" panose="020B0604020202020204" charset="0"/>
              </a:defRPr>
            </a:pPr>
            <a:endParaRPr lang="en-US"/>
          </a:p>
        </c:txPr>
      </c:legendEntry>
      <c:legendEntry>
        <c:idx val="4"/>
        <c:txPr>
          <a:bodyPr rot="0" spcFirstLastPara="1" vertOverflow="ellipsis" vert="horz" wrap="square" anchor="ctr" anchorCtr="1"/>
          <a:lstStyle/>
          <a:p>
            <a:pPr>
              <a:defRPr sz="600" b="0" i="0" u="none" strike="noStrike" kern="1200" baseline="0">
                <a:solidFill>
                  <a:srgbClr val="00163B"/>
                </a:solidFill>
                <a:latin typeface="Mardoto" panose="020B0604020202020204" charset="0"/>
                <a:ea typeface="+mn-ea"/>
                <a:cs typeface="Mardoto" panose="020B0604020202020204" charset="0"/>
              </a:defRPr>
            </a:pPr>
            <a:endParaRPr lang="en-US"/>
          </a:p>
        </c:txPr>
      </c:legendEntry>
      <c:layout>
        <c:manualLayout>
          <c:xMode val="edge"/>
          <c:yMode val="edge"/>
          <c:x val="0.10462034383954152"/>
          <c:y val="4.9547957397699578E-2"/>
          <c:w val="0.47916666666666669"/>
          <c:h val="0.18034266550014583"/>
        </c:manualLayout>
      </c:layou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ardoto" panose="020B0604020202020204" charset="0"/>
              <a:ea typeface="+mn-ea"/>
              <a:cs typeface="Mardoto" panose="020B060402020202020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20B0604020202020204" charset="0"/>
          <a:cs typeface="Mardoto" panose="020B0604020202020204"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851924759405074E-2"/>
          <c:y val="7.0418560037304401E-2"/>
          <c:w val="0.89285170603674535"/>
          <c:h val="0.7797418380659028"/>
        </c:manualLayout>
      </c:layout>
      <c:lineChart>
        <c:grouping val="standard"/>
        <c:varyColors val="0"/>
        <c:ser>
          <c:idx val="0"/>
          <c:order val="0"/>
          <c:tx>
            <c:strRef>
              <c:f>'Figure 3.C.1'!$B$1</c:f>
              <c:strCache>
                <c:ptCount val="1"/>
                <c:pt idx="0">
                  <c:v>Unemployment rate</c:v>
                </c:pt>
              </c:strCache>
            </c:strRef>
          </c:tx>
          <c:spPr>
            <a:ln w="28575" cap="rnd">
              <a:solidFill>
                <a:schemeClr val="accent1"/>
              </a:solidFill>
              <a:round/>
            </a:ln>
            <a:effectLst/>
          </c:spPr>
          <c:marker>
            <c:symbol val="none"/>
          </c:marker>
          <c:dLbls>
            <c:dLbl>
              <c:idx val="2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BC2-430D-8A67-143A0662D2D5}"/>
                </c:ext>
              </c:extLst>
            </c:dLbl>
            <c:dLbl>
              <c:idx val="29"/>
              <c:layout>
                <c:manualLayout>
                  <c:x val="-4.4444444444444446E-2"/>
                  <c:y val="5.36912562520895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BC2-430D-8A67-143A0662D2D5}"/>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3.C.1'!$A$2:$A$31</c:f>
              <c:strCache>
                <c:ptCount val="30"/>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strCache>
            </c:strRef>
          </c:cat>
          <c:val>
            <c:numRef>
              <c:f>'Figure 3.C.1'!$B$2:$B$31</c:f>
              <c:numCache>
                <c:formatCode>General</c:formatCode>
                <c:ptCount val="30"/>
                <c:pt idx="0">
                  <c:v>21.8</c:v>
                </c:pt>
                <c:pt idx="1">
                  <c:v>20.5</c:v>
                </c:pt>
                <c:pt idx="2">
                  <c:v>19.899999999999999</c:v>
                </c:pt>
                <c:pt idx="3">
                  <c:v>20.6</c:v>
                </c:pt>
                <c:pt idx="4">
                  <c:v>20</c:v>
                </c:pt>
                <c:pt idx="5">
                  <c:v>19.399999999999999</c:v>
                </c:pt>
                <c:pt idx="6">
                  <c:v>17.600000000000001</c:v>
                </c:pt>
                <c:pt idx="7">
                  <c:v>18.399999999999999</c:v>
                </c:pt>
                <c:pt idx="8">
                  <c:v>21.5</c:v>
                </c:pt>
                <c:pt idx="9">
                  <c:v>16.899999999999999</c:v>
                </c:pt>
                <c:pt idx="10">
                  <c:v>17.399999999999999</c:v>
                </c:pt>
                <c:pt idx="11">
                  <c:v>17.2</c:v>
                </c:pt>
                <c:pt idx="12">
                  <c:v>19.7</c:v>
                </c:pt>
                <c:pt idx="13">
                  <c:v>17.5</c:v>
                </c:pt>
                <c:pt idx="14">
                  <c:v>18.100000000000001</c:v>
                </c:pt>
                <c:pt idx="15">
                  <c:v>16</c:v>
                </c:pt>
                <c:pt idx="16">
                  <c:v>16.7</c:v>
                </c:pt>
                <c:pt idx="17">
                  <c:v>14.5</c:v>
                </c:pt>
                <c:pt idx="18">
                  <c:v>15</c:v>
                </c:pt>
                <c:pt idx="19">
                  <c:v>14.3</c:v>
                </c:pt>
                <c:pt idx="20">
                  <c:v>14.8</c:v>
                </c:pt>
                <c:pt idx="21">
                  <c:v>13</c:v>
                </c:pt>
                <c:pt idx="22">
                  <c:v>11.6</c:v>
                </c:pt>
                <c:pt idx="23">
                  <c:v>12.7</c:v>
                </c:pt>
                <c:pt idx="24">
                  <c:v>13.7</c:v>
                </c:pt>
                <c:pt idx="25">
                  <c:v>11.7</c:v>
                </c:pt>
                <c:pt idx="26">
                  <c:v>12</c:v>
                </c:pt>
                <c:pt idx="27">
                  <c:v>13.1</c:v>
                </c:pt>
                <c:pt idx="28">
                  <c:v>15.5</c:v>
                </c:pt>
                <c:pt idx="29">
                  <c:v>13.8</c:v>
                </c:pt>
              </c:numCache>
            </c:numRef>
          </c:val>
          <c:smooth val="0"/>
          <c:extLst>
            <c:ext xmlns:c16="http://schemas.microsoft.com/office/drawing/2014/chart" uri="{C3380CC4-5D6E-409C-BE32-E72D297353CC}">
              <c16:uniqueId val="{00000001-06AB-4DF0-8FA2-2A789C97DB96}"/>
            </c:ext>
          </c:extLst>
        </c:ser>
        <c:dLbls>
          <c:showLegendKey val="0"/>
          <c:showVal val="0"/>
          <c:showCatName val="0"/>
          <c:showSerName val="0"/>
          <c:showPercent val="0"/>
          <c:showBubbleSize val="0"/>
        </c:dLbls>
        <c:marker val="1"/>
        <c:smooth val="0"/>
        <c:axId val="-2131235904"/>
        <c:axId val="-2131245696"/>
      </c:lineChart>
      <c:lineChart>
        <c:grouping val="standard"/>
        <c:varyColors val="0"/>
        <c:ser>
          <c:idx val="1"/>
          <c:order val="1"/>
          <c:tx>
            <c:strRef>
              <c:f>'Figure 3.C.1'!$C$1</c:f>
              <c:strCache>
                <c:ptCount val="1"/>
              </c:strCache>
            </c:strRef>
          </c:tx>
          <c:spPr>
            <a:ln w="28575" cap="rnd">
              <a:solidFill>
                <a:schemeClr val="accent2"/>
              </a:solidFill>
              <a:round/>
            </a:ln>
            <a:effectLst/>
          </c:spPr>
          <c:marker>
            <c:symbol val="none"/>
          </c:marker>
          <c:cat>
            <c:strRef>
              <c:f>'Figure 3.C.1'!$A$2:$A$31</c:f>
              <c:strCache>
                <c:ptCount val="30"/>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strCache>
            </c:strRef>
          </c:cat>
          <c:val>
            <c:numRef>
              <c:f>'Figure 3.C.1'!$C$2:$C$31</c:f>
              <c:numCache>
                <c:formatCode>General</c:formatCode>
                <c:ptCount val="30"/>
              </c:numCache>
            </c:numRef>
          </c:val>
          <c:smooth val="0"/>
          <c:extLst>
            <c:ext xmlns:c16="http://schemas.microsoft.com/office/drawing/2014/chart" uri="{C3380CC4-5D6E-409C-BE32-E72D297353CC}">
              <c16:uniqueId val="{00000002-06AB-4DF0-8FA2-2A789C97DB96}"/>
            </c:ext>
          </c:extLst>
        </c:ser>
        <c:dLbls>
          <c:showLegendKey val="0"/>
          <c:showVal val="0"/>
          <c:showCatName val="0"/>
          <c:showSerName val="0"/>
          <c:showPercent val="0"/>
          <c:showBubbleSize val="0"/>
        </c:dLbls>
        <c:marker val="1"/>
        <c:smooth val="0"/>
        <c:axId val="-2131244608"/>
        <c:axId val="-2131248960"/>
      </c:lineChart>
      <c:catAx>
        <c:axId val="-2131235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5696"/>
        <c:crosses val="autoZero"/>
        <c:auto val="1"/>
        <c:lblAlgn val="ctr"/>
        <c:lblOffset val="100"/>
        <c:noMultiLvlLbl val="0"/>
      </c:catAx>
      <c:valAx>
        <c:axId val="-2131245696"/>
        <c:scaling>
          <c:orientation val="minMax"/>
          <c:max val="22"/>
          <c:min val="1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5904"/>
        <c:crosses val="autoZero"/>
        <c:crossBetween val="between"/>
      </c:valAx>
      <c:valAx>
        <c:axId val="-2131248960"/>
        <c:scaling>
          <c:orientation val="minMax"/>
          <c:max val="22"/>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4608"/>
        <c:crosses val="max"/>
        <c:crossBetween val="between"/>
      </c:valAx>
      <c:catAx>
        <c:axId val="-2131244608"/>
        <c:scaling>
          <c:orientation val="minMax"/>
        </c:scaling>
        <c:delete val="1"/>
        <c:axPos val="b"/>
        <c:numFmt formatCode="General" sourceLinked="1"/>
        <c:majorTickMark val="out"/>
        <c:minorTickMark val="none"/>
        <c:tickLblPos val="nextTo"/>
        <c:crossAx val="-2131248960"/>
        <c:crosses val="autoZero"/>
        <c:auto val="1"/>
        <c:lblAlgn val="ctr"/>
        <c:lblOffset val="100"/>
        <c:noMultiLvlLbl val="0"/>
      </c:catAx>
      <c:spPr>
        <a:noFill/>
        <a:ln>
          <a:noFill/>
        </a:ln>
        <a:effectLst/>
      </c:spPr>
    </c:plotArea>
    <c:legend>
      <c:legendPos val="r"/>
      <c:legendEntry>
        <c:idx val="1"/>
        <c:delete val="1"/>
      </c:legendEntry>
      <c:layout>
        <c:manualLayout>
          <c:xMode val="edge"/>
          <c:yMode val="edge"/>
          <c:x val="0.4254435695538058"/>
          <c:y val="6.1781584392332285E-2"/>
          <c:w val="0.49677865266841642"/>
          <c:h val="6.711658754590191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strRef>
              <c:f>'Figure 3.C.2'!$B$1</c:f>
              <c:strCache>
                <c:ptCount val="1"/>
                <c:pt idx="0">
                  <c:v>2024Q2/2023Q2</c:v>
                </c:pt>
              </c:strCache>
            </c:strRef>
          </c:tx>
          <c:spPr>
            <a:solidFill>
              <a:schemeClr val="accent1"/>
            </a:solidFill>
            <a:ln>
              <a:noFill/>
            </a:ln>
            <a:effectLst/>
          </c:spPr>
          <c:invertIfNegative val="0"/>
          <c:dLbls>
            <c:dLbl>
              <c:idx val="0"/>
              <c:layout>
                <c:manualLayout>
                  <c:x val="1.3563554555680656E-2"/>
                  <c:y val="9.7412973153819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BFA-4B6D-BE37-BAC97143CBBD}"/>
                </c:ext>
              </c:extLst>
            </c:dLbl>
            <c:dLbl>
              <c:idx val="1"/>
              <c:layout>
                <c:manualLayout>
                  <c:x val="-2.0281714785651911E-2"/>
                  <c:y val="-5.313496280552603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BFA-4B6D-BE37-BAC97143CBBD}"/>
                </c:ext>
              </c:extLst>
            </c:dLbl>
            <c:dLbl>
              <c:idx val="2"/>
              <c:layout>
                <c:manualLayout>
                  <c:x val="-2.3194350706161729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FA-4B6D-BE37-BAC97143CBBD}"/>
                </c:ext>
              </c:extLst>
            </c:dLbl>
            <c:dLbl>
              <c:idx val="3"/>
              <c:layout>
                <c:manualLayout>
                  <c:x val="-1.136507936507936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FA-4B6D-BE37-BAC97143CBBD}"/>
                </c:ext>
              </c:extLst>
            </c:dLbl>
            <c:dLbl>
              <c:idx val="4"/>
              <c:layout>
                <c:manualLayout>
                  <c:x val="-2.4484439445070531E-3"/>
                  <c:y val="-2.4353243288454823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BFA-4B6D-BE37-BAC97143CBBD}"/>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3.C.2'!$A$3:$A$7</c:f>
              <c:strCache>
                <c:ptCount val="5"/>
                <c:pt idx="0">
                  <c:v>Population not in the Labor Force</c:v>
                </c:pt>
                <c:pt idx="1">
                  <c:v>Unemployed</c:v>
                </c:pt>
                <c:pt idx="2">
                  <c:v>Employed by Survey</c:v>
                </c:pt>
                <c:pt idx="3">
                  <c:v>Labor supply</c:v>
                </c:pt>
                <c:pt idx="4">
                  <c:v>Labor resources</c:v>
                </c:pt>
              </c:strCache>
            </c:strRef>
          </c:cat>
          <c:val>
            <c:numRef>
              <c:f>'Figure 3.C.2'!$B$3:$B$7</c:f>
              <c:numCache>
                <c:formatCode>General</c:formatCode>
                <c:ptCount val="5"/>
                <c:pt idx="0">
                  <c:v>27.8</c:v>
                </c:pt>
                <c:pt idx="1">
                  <c:v>23.9</c:v>
                </c:pt>
                <c:pt idx="2">
                  <c:v>-20.5</c:v>
                </c:pt>
                <c:pt idx="3">
                  <c:v>8.8000000000000007</c:v>
                </c:pt>
                <c:pt idx="4">
                  <c:v>36.700000000000003</c:v>
                </c:pt>
              </c:numCache>
            </c:numRef>
          </c:val>
          <c:extLst>
            <c:ext xmlns:c16="http://schemas.microsoft.com/office/drawing/2014/chart" uri="{C3380CC4-5D6E-409C-BE32-E72D297353CC}">
              <c16:uniqueId val="{00000000-17EF-4DE3-8943-0A4810638916}"/>
            </c:ext>
          </c:extLst>
        </c:ser>
        <c:ser>
          <c:idx val="1"/>
          <c:order val="1"/>
          <c:tx>
            <c:strRef>
              <c:f>'Figure 3.C.2'!$C$1</c:f>
              <c:strCache>
                <c:ptCount val="1"/>
              </c:strCache>
            </c:strRef>
          </c:tx>
          <c:spPr>
            <a:solidFill>
              <a:schemeClr val="accent2"/>
            </a:solidFill>
            <a:ln>
              <a:noFill/>
            </a:ln>
            <a:effectLst/>
          </c:spPr>
          <c:invertIfNegative val="0"/>
          <c:dLbls>
            <c:dLbl>
              <c:idx val="2"/>
              <c:layout>
                <c:manualLayout>
                  <c:x val="-1.3952505936758022E-2"/>
                  <c:y val="-4.870648657690964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BFA-4B6D-BE37-BAC97143CBBD}"/>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3.C.2'!$A$3:$A$7</c:f>
              <c:strCache>
                <c:ptCount val="5"/>
                <c:pt idx="0">
                  <c:v>Population not in the Labor Force</c:v>
                </c:pt>
                <c:pt idx="1">
                  <c:v>Unemployed</c:v>
                </c:pt>
                <c:pt idx="2">
                  <c:v>Employed by Survey</c:v>
                </c:pt>
                <c:pt idx="3">
                  <c:v>Labor supply</c:v>
                </c:pt>
                <c:pt idx="4">
                  <c:v>Labor resources</c:v>
                </c:pt>
              </c:strCache>
            </c:strRef>
          </c:cat>
          <c:val>
            <c:numRef>
              <c:f>'Figure 3.C.2'!$C$3:$C$7</c:f>
              <c:numCache>
                <c:formatCode>General</c:formatCode>
                <c:ptCount val="5"/>
                <c:pt idx="2">
                  <c:v>28.4</c:v>
                </c:pt>
              </c:numCache>
            </c:numRef>
          </c:val>
          <c:extLst>
            <c:ext xmlns:c16="http://schemas.microsoft.com/office/drawing/2014/chart" uri="{C3380CC4-5D6E-409C-BE32-E72D297353CC}">
              <c16:uniqueId val="{00000006-7BFA-4B6D-BE37-BAC97143CBBD}"/>
            </c:ext>
          </c:extLst>
        </c:ser>
        <c:dLbls>
          <c:dLblPos val="ctr"/>
          <c:showLegendKey val="0"/>
          <c:showVal val="1"/>
          <c:showCatName val="0"/>
          <c:showSerName val="0"/>
          <c:showPercent val="0"/>
          <c:showBubbleSize val="0"/>
        </c:dLbls>
        <c:gapWidth val="182"/>
        <c:axId val="-2131237536"/>
        <c:axId val="-2131249504"/>
      </c:barChart>
      <c:catAx>
        <c:axId val="-2131237536"/>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9504"/>
        <c:crosses val="autoZero"/>
        <c:auto val="1"/>
        <c:lblAlgn val="ctr"/>
        <c:lblOffset val="100"/>
        <c:noMultiLvlLbl val="0"/>
      </c:catAx>
      <c:valAx>
        <c:axId val="-213124950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3753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00481189851268"/>
          <c:y val="5.0925925925925923E-2"/>
          <c:w val="0.81897046809546159"/>
          <c:h val="0.78107774459227075"/>
        </c:manualLayout>
      </c:layout>
      <c:areaChart>
        <c:grouping val="standard"/>
        <c:varyColors val="0"/>
        <c:ser>
          <c:idx val="2"/>
          <c:order val="2"/>
          <c:tx>
            <c:strRef>
              <c:f>'Figure 3.C.3'!$A$4</c:f>
              <c:strCache>
                <c:ptCount val="1"/>
                <c:pt idx="0">
                  <c:v>Relative Wages, %</c:v>
                </c:pt>
              </c:strCache>
            </c:strRef>
          </c:tx>
          <c:spPr>
            <a:solidFill>
              <a:schemeClr val="accent3"/>
            </a:solidFill>
            <a:ln>
              <a:noFill/>
            </a:ln>
            <a:effectLst/>
          </c:spPr>
          <c:cat>
            <c:numRef>
              <c:f>'Figure 3.C.3'!$B$1:$CD$1</c:f>
              <c:numCache>
                <c:formatCode>yyyy\-mm</c:formatCode>
                <c:ptCount val="8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numCache>
            </c:numRef>
          </c:cat>
          <c:val>
            <c:numRef>
              <c:f>'Figure 3.C.3'!$B$4:$CD$4</c:f>
              <c:numCache>
                <c:formatCode>0</c:formatCode>
                <c:ptCount val="81"/>
                <c:pt idx="0">
                  <c:v>65.693281364928282</c:v>
                </c:pt>
                <c:pt idx="1">
                  <c:v>60.689336463971387</c:v>
                </c:pt>
                <c:pt idx="2">
                  <c:v>69.6302783089819</c:v>
                </c:pt>
                <c:pt idx="3">
                  <c:v>58.951292005821472</c:v>
                </c:pt>
                <c:pt idx="4">
                  <c:v>55.404234461741737</c:v>
                </c:pt>
                <c:pt idx="5">
                  <c:v>55.944356418743013</c:v>
                </c:pt>
                <c:pt idx="6">
                  <c:v>65.873846114057784</c:v>
                </c:pt>
                <c:pt idx="7">
                  <c:v>58.73329782295346</c:v>
                </c:pt>
                <c:pt idx="8">
                  <c:v>47.40231813834086</c:v>
                </c:pt>
                <c:pt idx="9">
                  <c:v>53.687139775176576</c:v>
                </c:pt>
                <c:pt idx="10">
                  <c:v>54.422250282810978</c:v>
                </c:pt>
                <c:pt idx="11">
                  <c:v>58.154579122464611</c:v>
                </c:pt>
                <c:pt idx="12">
                  <c:v>56.483640419260496</c:v>
                </c:pt>
                <c:pt idx="13">
                  <c:v>48.526890477870069</c:v>
                </c:pt>
                <c:pt idx="14">
                  <c:v>66.180069599801129</c:v>
                </c:pt>
                <c:pt idx="15">
                  <c:v>69.232596086145037</c:v>
                </c:pt>
                <c:pt idx="16">
                  <c:v>64.570351182083527</c:v>
                </c:pt>
                <c:pt idx="17">
                  <c:v>75.841590028037842</c:v>
                </c:pt>
                <c:pt idx="18">
                  <c:v>76.878579316851216</c:v>
                </c:pt>
                <c:pt idx="19">
                  <c:v>66.707343776226821</c:v>
                </c:pt>
                <c:pt idx="20">
                  <c:v>65.618280111589598</c:v>
                </c:pt>
                <c:pt idx="21">
                  <c:v>70.049969681496123</c:v>
                </c:pt>
                <c:pt idx="22">
                  <c:v>68.605819033582463</c:v>
                </c:pt>
                <c:pt idx="23">
                  <c:v>87.037151738877014</c:v>
                </c:pt>
                <c:pt idx="24">
                  <c:v>57.688726351884981</c:v>
                </c:pt>
                <c:pt idx="25">
                  <c:v>51.857660415490244</c:v>
                </c:pt>
                <c:pt idx="26">
                  <c:v>47.660144812587987</c:v>
                </c:pt>
                <c:pt idx="27">
                  <c:v>46.30414268774274</c:v>
                </c:pt>
                <c:pt idx="28">
                  <c:v>35.802950127965715</c:v>
                </c:pt>
                <c:pt idx="29">
                  <c:v>45.217118705939811</c:v>
                </c:pt>
                <c:pt idx="30">
                  <c:v>41.512704397619956</c:v>
                </c:pt>
                <c:pt idx="31">
                  <c:v>33.933476193665058</c:v>
                </c:pt>
                <c:pt idx="32">
                  <c:v>35.256373235851697</c:v>
                </c:pt>
                <c:pt idx="33">
                  <c:v>41.671752166244914</c:v>
                </c:pt>
                <c:pt idx="34">
                  <c:v>43.013900462846749</c:v>
                </c:pt>
                <c:pt idx="35">
                  <c:v>82.619501944397484</c:v>
                </c:pt>
                <c:pt idx="36">
                  <c:v>57.206090174966334</c:v>
                </c:pt>
                <c:pt idx="37">
                  <c:v>64.816627556151531</c:v>
                </c:pt>
                <c:pt idx="38">
                  <c:v>77.942464821476648</c:v>
                </c:pt>
                <c:pt idx="39">
                  <c:v>69.844815283635768</c:v>
                </c:pt>
                <c:pt idx="40">
                  <c:v>61.504931582330784</c:v>
                </c:pt>
                <c:pt idx="41">
                  <c:v>68.512926460672844</c:v>
                </c:pt>
                <c:pt idx="42">
                  <c:v>61.222175320644425</c:v>
                </c:pt>
                <c:pt idx="43">
                  <c:v>60.089388139434732</c:v>
                </c:pt>
                <c:pt idx="44">
                  <c:v>60.718754262760058</c:v>
                </c:pt>
                <c:pt idx="45">
                  <c:v>71.090672795531901</c:v>
                </c:pt>
                <c:pt idx="46">
                  <c:v>64.324508648545873</c:v>
                </c:pt>
                <c:pt idx="47">
                  <c:v>95.362026994728211</c:v>
                </c:pt>
                <c:pt idx="48">
                  <c:v>53.410865840931024</c:v>
                </c:pt>
                <c:pt idx="49">
                  <c:v>58.107214793603021</c:v>
                </c:pt>
                <c:pt idx="50">
                  <c:v>33.39160255574393</c:v>
                </c:pt>
                <c:pt idx="51">
                  <c:v>62.959249229874501</c:v>
                </c:pt>
                <c:pt idx="52">
                  <c:v>88.179996000000017</c:v>
                </c:pt>
                <c:pt idx="53">
                  <c:v>102.91846685621411</c:v>
                </c:pt>
                <c:pt idx="54">
                  <c:v>85.747032297379661</c:v>
                </c:pt>
                <c:pt idx="55">
                  <c:v>77.016139387177077</c:v>
                </c:pt>
                <c:pt idx="56">
                  <c:v>78.470819792191179</c:v>
                </c:pt>
                <c:pt idx="57">
                  <c:v>62.902819081334314</c:v>
                </c:pt>
                <c:pt idx="58">
                  <c:v>57.746550091661788</c:v>
                </c:pt>
                <c:pt idx="59">
                  <c:v>58.85352347587957</c:v>
                </c:pt>
                <c:pt idx="60">
                  <c:v>35.366206940196179</c:v>
                </c:pt>
                <c:pt idx="61">
                  <c:v>33.847454320717731</c:v>
                </c:pt>
                <c:pt idx="62">
                  <c:v>32.631697082459112</c:v>
                </c:pt>
                <c:pt idx="63">
                  <c:v>27.85838919622519</c:v>
                </c:pt>
                <c:pt idx="64">
                  <c:v>30.41368327366942</c:v>
                </c:pt>
                <c:pt idx="65">
                  <c:v>28.069570208540227</c:v>
                </c:pt>
                <c:pt idx="66">
                  <c:v>18.421906062130233</c:v>
                </c:pt>
                <c:pt idx="67">
                  <c:v>12.628430256458898</c:v>
                </c:pt>
                <c:pt idx="68">
                  <c:v>8.8000186912976233</c:v>
                </c:pt>
                <c:pt idx="69">
                  <c:v>20.182431957296501</c:v>
                </c:pt>
                <c:pt idx="70">
                  <c:v>25.198718560905547</c:v>
                </c:pt>
                <c:pt idx="71">
                  <c:v>45.238128421545554</c:v>
                </c:pt>
                <c:pt idx="72">
                  <c:v>27.818966296852565</c:v>
                </c:pt>
                <c:pt idx="73">
                  <c:v>30.383710000000001</c:v>
                </c:pt>
                <c:pt idx="74">
                  <c:v>34.414864037236669</c:v>
                </c:pt>
                <c:pt idx="75">
                  <c:v>29.24755637940325</c:v>
                </c:pt>
                <c:pt idx="76">
                  <c:v>36.505599386947694</c:v>
                </c:pt>
                <c:pt idx="77" formatCode="General">
                  <c:v>44</c:v>
                </c:pt>
                <c:pt idx="78" formatCode="General">
                  <c:v>41</c:v>
                </c:pt>
                <c:pt idx="79" formatCode="General">
                  <c:v>41</c:v>
                </c:pt>
                <c:pt idx="80" formatCode="General">
                  <c:v>45</c:v>
                </c:pt>
              </c:numCache>
            </c:numRef>
          </c:val>
          <c:extLst>
            <c:ext xmlns:c16="http://schemas.microsoft.com/office/drawing/2014/chart" uri="{C3380CC4-5D6E-409C-BE32-E72D297353CC}">
              <c16:uniqueId val="{00000000-C359-4BB1-B45E-C1733D9C252A}"/>
            </c:ext>
          </c:extLst>
        </c:ser>
        <c:dLbls>
          <c:showLegendKey val="0"/>
          <c:showVal val="0"/>
          <c:showCatName val="0"/>
          <c:showSerName val="0"/>
          <c:showPercent val="0"/>
          <c:showBubbleSize val="0"/>
        </c:dLbls>
        <c:axId val="-2131242976"/>
        <c:axId val="-2131247872"/>
      </c:areaChart>
      <c:lineChart>
        <c:grouping val="standard"/>
        <c:varyColors val="0"/>
        <c:ser>
          <c:idx val="0"/>
          <c:order val="0"/>
          <c:tx>
            <c:strRef>
              <c:f>'Figure 3.C.3'!$A$2</c:f>
              <c:strCache>
                <c:ptCount val="1"/>
                <c:pt idx="0">
                  <c:v>Armenian construction sector wages, in AMD</c:v>
                </c:pt>
              </c:strCache>
            </c:strRef>
          </c:tx>
          <c:spPr>
            <a:ln w="28575" cap="rnd">
              <a:solidFill>
                <a:schemeClr val="accent1"/>
              </a:solidFill>
              <a:round/>
            </a:ln>
            <a:effectLst/>
          </c:spPr>
          <c:marker>
            <c:symbol val="none"/>
          </c:marker>
          <c:cat>
            <c:numRef>
              <c:f>'Figure 3.C.3'!$B$1:$CD$1</c:f>
              <c:numCache>
                <c:formatCode>yyyy\-mm</c:formatCode>
                <c:ptCount val="8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numCache>
            </c:numRef>
          </c:cat>
          <c:val>
            <c:numRef>
              <c:f>'Figure 3.C.3'!$B$2:$CD$2</c:f>
              <c:numCache>
                <c:formatCode>0</c:formatCode>
                <c:ptCount val="81"/>
                <c:pt idx="0">
                  <c:v>176878</c:v>
                </c:pt>
                <c:pt idx="1">
                  <c:v>181682</c:v>
                </c:pt>
                <c:pt idx="2">
                  <c:v>185823</c:v>
                </c:pt>
                <c:pt idx="3">
                  <c:v>184577</c:v>
                </c:pt>
                <c:pt idx="4">
                  <c:v>187698</c:v>
                </c:pt>
                <c:pt idx="5">
                  <c:v>186199</c:v>
                </c:pt>
                <c:pt idx="6">
                  <c:v>178483</c:v>
                </c:pt>
                <c:pt idx="7">
                  <c:v>179658</c:v>
                </c:pt>
                <c:pt idx="8">
                  <c:v>186020</c:v>
                </c:pt>
                <c:pt idx="9">
                  <c:v>185822</c:v>
                </c:pt>
                <c:pt idx="10">
                  <c:v>184578</c:v>
                </c:pt>
                <c:pt idx="11">
                  <c:v>202679</c:v>
                </c:pt>
                <c:pt idx="12">
                  <c:v>175738</c:v>
                </c:pt>
                <c:pt idx="13">
                  <c:v>187122</c:v>
                </c:pt>
                <c:pt idx="14">
                  <c:v>181035</c:v>
                </c:pt>
                <c:pt idx="15">
                  <c:v>178954</c:v>
                </c:pt>
                <c:pt idx="16">
                  <c:v>182982</c:v>
                </c:pt>
                <c:pt idx="17">
                  <c:v>180827</c:v>
                </c:pt>
                <c:pt idx="18">
                  <c:v>180195</c:v>
                </c:pt>
                <c:pt idx="19">
                  <c:v>184687</c:v>
                </c:pt>
                <c:pt idx="20">
                  <c:v>184605</c:v>
                </c:pt>
                <c:pt idx="21">
                  <c:v>188004</c:v>
                </c:pt>
                <c:pt idx="22">
                  <c:v>189980</c:v>
                </c:pt>
                <c:pt idx="23">
                  <c:v>205880</c:v>
                </c:pt>
                <c:pt idx="24">
                  <c:v>196263</c:v>
                </c:pt>
                <c:pt idx="25">
                  <c:v>201882</c:v>
                </c:pt>
                <c:pt idx="26">
                  <c:v>195425</c:v>
                </c:pt>
                <c:pt idx="27">
                  <c:v>183842</c:v>
                </c:pt>
                <c:pt idx="28">
                  <c:v>202398</c:v>
                </c:pt>
                <c:pt idx="29">
                  <c:v>210933</c:v>
                </c:pt>
                <c:pt idx="30">
                  <c:v>205543</c:v>
                </c:pt>
                <c:pt idx="31">
                  <c:v>209062</c:v>
                </c:pt>
                <c:pt idx="32">
                  <c:v>206261</c:v>
                </c:pt>
                <c:pt idx="33">
                  <c:v>195615</c:v>
                </c:pt>
                <c:pt idx="34">
                  <c:v>199202</c:v>
                </c:pt>
                <c:pt idx="35">
                  <c:v>207005</c:v>
                </c:pt>
                <c:pt idx="36">
                  <c:v>193180</c:v>
                </c:pt>
                <c:pt idx="37">
                  <c:v>196878</c:v>
                </c:pt>
                <c:pt idx="38">
                  <c:v>204315</c:v>
                </c:pt>
                <c:pt idx="39">
                  <c:v>204611</c:v>
                </c:pt>
                <c:pt idx="40">
                  <c:v>217780</c:v>
                </c:pt>
                <c:pt idx="41">
                  <c:v>215055</c:v>
                </c:pt>
                <c:pt idx="42">
                  <c:v>209422</c:v>
                </c:pt>
                <c:pt idx="43">
                  <c:v>211339</c:v>
                </c:pt>
                <c:pt idx="44">
                  <c:v>212597</c:v>
                </c:pt>
                <c:pt idx="45">
                  <c:v>205367</c:v>
                </c:pt>
                <c:pt idx="46">
                  <c:v>210440</c:v>
                </c:pt>
                <c:pt idx="47">
                  <c:v>221747</c:v>
                </c:pt>
                <c:pt idx="48">
                  <c:v>203132</c:v>
                </c:pt>
                <c:pt idx="49">
                  <c:v>206035</c:v>
                </c:pt>
                <c:pt idx="50">
                  <c:v>214732</c:v>
                </c:pt>
                <c:pt idx="51">
                  <c:v>220094</c:v>
                </c:pt>
                <c:pt idx="52">
                  <c:v>225000</c:v>
                </c:pt>
                <c:pt idx="53">
                  <c:v>228263</c:v>
                </c:pt>
                <c:pt idx="54">
                  <c:v>229740</c:v>
                </c:pt>
                <c:pt idx="55">
                  <c:v>233020</c:v>
                </c:pt>
                <c:pt idx="56">
                  <c:v>240317</c:v>
                </c:pt>
                <c:pt idx="57">
                  <c:v>238411</c:v>
                </c:pt>
                <c:pt idx="58">
                  <c:v>248195</c:v>
                </c:pt>
                <c:pt idx="59">
                  <c:v>274601</c:v>
                </c:pt>
                <c:pt idx="60">
                  <c:v>237025</c:v>
                </c:pt>
                <c:pt idx="61">
                  <c:v>237854</c:v>
                </c:pt>
                <c:pt idx="62">
                  <c:v>252610</c:v>
                </c:pt>
                <c:pt idx="63">
                  <c:v>245840</c:v>
                </c:pt>
                <c:pt idx="64">
                  <c:v>252805</c:v>
                </c:pt>
                <c:pt idx="65">
                  <c:v>251750</c:v>
                </c:pt>
                <c:pt idx="66">
                  <c:v>250506</c:v>
                </c:pt>
                <c:pt idx="67">
                  <c:v>252984</c:v>
                </c:pt>
                <c:pt idx="68">
                  <c:v>256804</c:v>
                </c:pt>
                <c:pt idx="69">
                  <c:v>250284</c:v>
                </c:pt>
                <c:pt idx="70">
                  <c:v>255494</c:v>
                </c:pt>
                <c:pt idx="71">
                  <c:v>269067</c:v>
                </c:pt>
                <c:pt idx="72">
                  <c:v>247692</c:v>
                </c:pt>
                <c:pt idx="73">
                  <c:v>255216</c:v>
                </c:pt>
                <c:pt idx="74">
                  <c:v>261248</c:v>
                </c:pt>
                <c:pt idx="75">
                  <c:v>261809.71577264139</c:v>
                </c:pt>
                <c:pt idx="76">
                  <c:v>264904</c:v>
                </c:pt>
                <c:pt idx="77" formatCode="General">
                  <c:v>259494</c:v>
                </c:pt>
                <c:pt idx="78" formatCode="General">
                  <c:v>266060</c:v>
                </c:pt>
                <c:pt idx="79" formatCode="General">
                  <c:v>266981</c:v>
                </c:pt>
                <c:pt idx="80" formatCode="General">
                  <c:v>246014</c:v>
                </c:pt>
              </c:numCache>
            </c:numRef>
          </c:val>
          <c:smooth val="0"/>
          <c:extLst>
            <c:ext xmlns:c16="http://schemas.microsoft.com/office/drawing/2014/chart" uri="{C3380CC4-5D6E-409C-BE32-E72D297353CC}">
              <c16:uniqueId val="{00000001-C359-4BB1-B45E-C1733D9C252A}"/>
            </c:ext>
          </c:extLst>
        </c:ser>
        <c:ser>
          <c:idx val="1"/>
          <c:order val="1"/>
          <c:tx>
            <c:strRef>
              <c:f>'Figure 3.C.3'!$A$3</c:f>
              <c:strCache>
                <c:ptCount val="1"/>
                <c:pt idx="0">
                  <c:v>Russian construction sector wages, in AMD</c:v>
                </c:pt>
              </c:strCache>
            </c:strRef>
          </c:tx>
          <c:spPr>
            <a:ln w="28575" cap="rnd">
              <a:solidFill>
                <a:schemeClr val="accent2"/>
              </a:solidFill>
              <a:round/>
            </a:ln>
            <a:effectLst/>
          </c:spPr>
          <c:marker>
            <c:symbol val="none"/>
          </c:marker>
          <c:cat>
            <c:numRef>
              <c:f>'Figure 3.C.3'!$B$1:$CD$1</c:f>
              <c:numCache>
                <c:formatCode>yyyy\-mm</c:formatCode>
                <c:ptCount val="8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numCache>
            </c:numRef>
          </c:cat>
          <c:val>
            <c:numRef>
              <c:f>'Figure 3.C.3'!$B$3:$CD$3</c:f>
              <c:numCache>
                <c:formatCode>0</c:formatCode>
                <c:ptCount val="81"/>
                <c:pt idx="0">
                  <c:v>293074.96221265785</c:v>
                </c:pt>
                <c:pt idx="1">
                  <c:v>291943.6002744725</c:v>
                </c:pt>
                <c:pt idx="2">
                  <c:v>315212.07206209941</c:v>
                </c:pt>
                <c:pt idx="3">
                  <c:v>293387.52624558512</c:v>
                </c:pt>
                <c:pt idx="4">
                  <c:v>291690.64</c:v>
                </c:pt>
                <c:pt idx="5">
                  <c:v>290366.83220813534</c:v>
                </c:pt>
                <c:pt idx="6">
                  <c:v>296056.61675975373</c:v>
                </c:pt>
                <c:pt idx="7">
                  <c:v>285177.06820276176</c:v>
                </c:pt>
                <c:pt idx="8">
                  <c:v>274197.79220094165</c:v>
                </c:pt>
                <c:pt idx="9">
                  <c:v>285584.5168730286</c:v>
                </c:pt>
                <c:pt idx="10">
                  <c:v>285029.50112700684</c:v>
                </c:pt>
                <c:pt idx="11">
                  <c:v>320546.11941962008</c:v>
                </c:pt>
                <c:pt idx="12">
                  <c:v>275001.22000000003</c:v>
                </c:pt>
                <c:pt idx="13">
                  <c:v>277926.48800000001</c:v>
                </c:pt>
                <c:pt idx="14">
                  <c:v>300844.08899999998</c:v>
                </c:pt>
                <c:pt idx="15">
                  <c:v>302848.5</c:v>
                </c:pt>
                <c:pt idx="16">
                  <c:v>301134.12000000005</c:v>
                </c:pt>
                <c:pt idx="17">
                  <c:v>317969.07199999999</c:v>
                </c:pt>
                <c:pt idx="18">
                  <c:v>318726.35600000003</c:v>
                </c:pt>
                <c:pt idx="19">
                  <c:v>307886.79200000002</c:v>
                </c:pt>
                <c:pt idx="20">
                  <c:v>305739.62599999999</c:v>
                </c:pt>
                <c:pt idx="21">
                  <c:v>319700.745</c:v>
                </c:pt>
                <c:pt idx="22">
                  <c:v>320317.33499999996</c:v>
                </c:pt>
                <c:pt idx="23">
                  <c:v>385072.08800000005</c:v>
                </c:pt>
                <c:pt idx="24">
                  <c:v>309484.625</c:v>
                </c:pt>
                <c:pt idx="25">
                  <c:v>306573.28200000001</c:v>
                </c:pt>
                <c:pt idx="26">
                  <c:v>288564.83800000005</c:v>
                </c:pt>
                <c:pt idx="27">
                  <c:v>268968.462</c:v>
                </c:pt>
                <c:pt idx="28">
                  <c:v>274862.45500000002</c:v>
                </c:pt>
                <c:pt idx="29">
                  <c:v>306310.82500000001</c:v>
                </c:pt>
                <c:pt idx="30">
                  <c:v>290869.45799999998</c:v>
                </c:pt>
                <c:pt idx="31">
                  <c:v>280004.00400000002</c:v>
                </c:pt>
                <c:pt idx="32">
                  <c:v>278981.14800000004</c:v>
                </c:pt>
                <c:pt idx="33">
                  <c:v>277131.19799999997</c:v>
                </c:pt>
                <c:pt idx="34">
                  <c:v>284886.55</c:v>
                </c:pt>
                <c:pt idx="35">
                  <c:v>378031.5</c:v>
                </c:pt>
                <c:pt idx="36">
                  <c:v>303690.72499999998</c:v>
                </c:pt>
                <c:pt idx="37">
                  <c:v>324487.67999999999</c:v>
                </c:pt>
                <c:pt idx="38">
                  <c:v>363563.147</c:v>
                </c:pt>
                <c:pt idx="39">
                  <c:v>347521.17499999999</c:v>
                </c:pt>
                <c:pt idx="40">
                  <c:v>351725.44</c:v>
                </c:pt>
                <c:pt idx="41">
                  <c:v>362395.47399999999</c:v>
                </c:pt>
                <c:pt idx="42">
                  <c:v>337634.70399999997</c:v>
                </c:pt>
                <c:pt idx="43">
                  <c:v>338331.31199999998</c:v>
                </c:pt>
                <c:pt idx="44">
                  <c:v>341683.25</c:v>
                </c:pt>
                <c:pt idx="45">
                  <c:v>351363.78200000001</c:v>
                </c:pt>
                <c:pt idx="46">
                  <c:v>345804.49599999998</c:v>
                </c:pt>
                <c:pt idx="47">
                  <c:v>433209.43400000001</c:v>
                </c:pt>
                <c:pt idx="48">
                  <c:v>311626.56</c:v>
                </c:pt>
                <c:pt idx="49">
                  <c:v>325756.2</c:v>
                </c:pt>
                <c:pt idx="50">
                  <c:v>286434.45600000001</c:v>
                </c:pt>
                <c:pt idx="51">
                  <c:v>358663.52999999997</c:v>
                </c:pt>
                <c:pt idx="52">
                  <c:v>423404.99100000004</c:v>
                </c:pt>
                <c:pt idx="53">
                  <c:v>463187.78</c:v>
                </c:pt>
                <c:pt idx="54">
                  <c:v>426735.23200000002</c:v>
                </c:pt>
                <c:pt idx="55">
                  <c:v>412483.00799999997</c:v>
                </c:pt>
                <c:pt idx="56">
                  <c:v>428895.72000000003</c:v>
                </c:pt>
                <c:pt idx="57">
                  <c:v>388378.24</c:v>
                </c:pt>
                <c:pt idx="58">
                  <c:v>391519.05</c:v>
                </c:pt>
                <c:pt idx="59">
                  <c:v>436213.36400000006</c:v>
                </c:pt>
                <c:pt idx="60">
                  <c:v>320851.75199999998</c:v>
                </c:pt>
                <c:pt idx="61">
                  <c:v>318361.52399999998</c:v>
                </c:pt>
                <c:pt idx="62">
                  <c:v>335040.93</c:v>
                </c:pt>
                <c:pt idx="63">
                  <c:v>314327.06400000001</c:v>
                </c:pt>
                <c:pt idx="64">
                  <c:v>329692.31199999998</c:v>
                </c:pt>
                <c:pt idx="65">
                  <c:v>322415.14300000004</c:v>
                </c:pt>
                <c:pt idx="66">
                  <c:v>296653.98</c:v>
                </c:pt>
                <c:pt idx="67">
                  <c:v>284931.908</c:v>
                </c:pt>
                <c:pt idx="68">
                  <c:v>279402.8</c:v>
                </c:pt>
                <c:pt idx="69">
                  <c:v>300797.39799999999</c:v>
                </c:pt>
                <c:pt idx="70">
                  <c:v>319875.21399999998</c:v>
                </c:pt>
                <c:pt idx="71">
                  <c:v>390787.875</c:v>
                </c:pt>
                <c:pt idx="72">
                  <c:v>316597.35400000005</c:v>
                </c:pt>
                <c:pt idx="73">
                  <c:v>332760.09999999998</c:v>
                </c:pt>
                <c:pt idx="74">
                  <c:v>351156.14400000003</c:v>
                </c:pt>
                <c:pt idx="75">
                  <c:v>338382.66000000003</c:v>
                </c:pt>
                <c:pt idx="76">
                  <c:v>361608.79299999995</c:v>
                </c:pt>
                <c:pt idx="77" formatCode="General">
                  <c:v>372992.54149999999</c:v>
                </c:pt>
                <c:pt idx="78" formatCode="General">
                  <c:v>373914.53580000001</c:v>
                </c:pt>
                <c:pt idx="79" formatCode="General">
                  <c:v>376293.87900000002</c:v>
                </c:pt>
                <c:pt idx="80" formatCode="General">
                  <c:v>356269.5429</c:v>
                </c:pt>
              </c:numCache>
            </c:numRef>
          </c:val>
          <c:smooth val="0"/>
          <c:extLst>
            <c:ext xmlns:c16="http://schemas.microsoft.com/office/drawing/2014/chart" uri="{C3380CC4-5D6E-409C-BE32-E72D297353CC}">
              <c16:uniqueId val="{00000002-C359-4BB1-B45E-C1733D9C252A}"/>
            </c:ext>
          </c:extLst>
        </c:ser>
        <c:dLbls>
          <c:showLegendKey val="0"/>
          <c:showVal val="0"/>
          <c:showCatName val="0"/>
          <c:showSerName val="0"/>
          <c:showPercent val="0"/>
          <c:showBubbleSize val="0"/>
        </c:dLbls>
        <c:marker val="1"/>
        <c:smooth val="0"/>
        <c:axId val="-2131244064"/>
        <c:axId val="-2131240800"/>
      </c:lineChart>
      <c:dateAx>
        <c:axId val="-213124406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0800"/>
        <c:crosses val="autoZero"/>
        <c:auto val="1"/>
        <c:lblOffset val="100"/>
        <c:baseTimeUnit val="months"/>
      </c:dateAx>
      <c:valAx>
        <c:axId val="-2131240800"/>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4064"/>
        <c:crosses val="autoZero"/>
        <c:crossBetween val="between"/>
        <c:dispUnits>
          <c:builtInUnit val="thousands"/>
        </c:dispUnits>
      </c:valAx>
      <c:valAx>
        <c:axId val="-2131247872"/>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2976"/>
        <c:crosses val="max"/>
        <c:crossBetween val="between"/>
      </c:valAx>
      <c:dateAx>
        <c:axId val="-2131242976"/>
        <c:scaling>
          <c:orientation val="minMax"/>
        </c:scaling>
        <c:delete val="1"/>
        <c:axPos val="b"/>
        <c:numFmt formatCode="yyyy\-mm" sourceLinked="1"/>
        <c:majorTickMark val="out"/>
        <c:minorTickMark val="none"/>
        <c:tickLblPos val="nextTo"/>
        <c:crossAx val="-2131247872"/>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1105446194225721"/>
          <c:y val="3.0333552055993002E-2"/>
          <c:w val="0.52233552055993004"/>
          <c:h val="0.145592373869932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3.C.4'!$B$1</c:f>
              <c:strCache>
                <c:ptCount val="1"/>
                <c:pt idx="0">
                  <c:v>Wage growth</c:v>
                </c:pt>
              </c:strCache>
            </c:strRef>
          </c:tx>
          <c:spPr>
            <a:ln w="28575" cap="rnd">
              <a:solidFill>
                <a:schemeClr val="accent1"/>
              </a:solidFill>
              <a:round/>
            </a:ln>
            <a:effectLst/>
          </c:spPr>
          <c:marker>
            <c:symbol val="none"/>
          </c:marker>
          <c:cat>
            <c:strRef>
              <c:f>'Figure 3.C.4'!$A$2:$A$32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3.C.4'!$B$2:$B$32</c:f>
              <c:numCache>
                <c:formatCode>0.0</c:formatCode>
                <c:ptCount val="31"/>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11.1</c:v>
                </c:pt>
                <c:pt idx="21" formatCode="General">
                  <c:v>15.1</c:v>
                </c:pt>
                <c:pt idx="22" formatCode="General">
                  <c:v>21.7</c:v>
                </c:pt>
                <c:pt idx="23" formatCode="General">
                  <c:v>26.6</c:v>
                </c:pt>
                <c:pt idx="24" formatCode="General">
                  <c:v>26.5</c:v>
                </c:pt>
                <c:pt idx="25" formatCode="General">
                  <c:v>18</c:v>
                </c:pt>
                <c:pt idx="26" formatCode="General">
                  <c:v>10.6</c:v>
                </c:pt>
                <c:pt idx="27" formatCode="General">
                  <c:v>7.9</c:v>
                </c:pt>
                <c:pt idx="28">
                  <c:v>7.259870480647507</c:v>
                </c:pt>
                <c:pt idx="29" formatCode="General">
                  <c:v>3.9</c:v>
                </c:pt>
                <c:pt idx="30" formatCode="General">
                  <c:v>5.5</c:v>
                </c:pt>
              </c:numCache>
            </c:numRef>
          </c:val>
          <c:smooth val="0"/>
          <c:extLst>
            <c:ext xmlns:c16="http://schemas.microsoft.com/office/drawing/2014/chart" uri="{C3380CC4-5D6E-409C-BE32-E72D297353CC}">
              <c16:uniqueId val="{00000001-4783-47B2-AB3D-F8B0643190C2}"/>
            </c:ext>
          </c:extLst>
        </c:ser>
        <c:dLbls>
          <c:showLegendKey val="0"/>
          <c:showVal val="0"/>
          <c:showCatName val="0"/>
          <c:showSerName val="0"/>
          <c:showPercent val="0"/>
          <c:showBubbleSize val="0"/>
        </c:dLbls>
        <c:marker val="1"/>
        <c:smooth val="0"/>
        <c:axId val="-2131240256"/>
        <c:axId val="-2131251136"/>
      </c:lineChart>
      <c:lineChart>
        <c:grouping val="standard"/>
        <c:varyColors val="0"/>
        <c:ser>
          <c:idx val="1"/>
          <c:order val="1"/>
          <c:spPr>
            <a:ln w="28575" cap="rnd">
              <a:solidFill>
                <a:schemeClr val="accent2"/>
              </a:solidFill>
              <a:round/>
            </a:ln>
            <a:effectLst/>
          </c:spPr>
          <c:marker>
            <c:symbol val="none"/>
          </c:marker>
          <c:cat>
            <c:strRef>
              <c:f>'Figure 3.C.4'!$A$2:$A$29</c:f>
              <c:strCache>
                <c:ptCount val="2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strCache>
            </c:strRef>
          </c:cat>
          <c:val>
            <c:numRef>
              <c:f>'Figure 3.C.4'!$C$2:$C$29</c:f>
              <c:numCache>
                <c:formatCode>General</c:formatCode>
                <c:ptCount val="28"/>
              </c:numCache>
            </c:numRef>
          </c:val>
          <c:smooth val="0"/>
          <c:extLst>
            <c:ext xmlns:c16="http://schemas.microsoft.com/office/drawing/2014/chart" uri="{C3380CC4-5D6E-409C-BE32-E72D297353CC}">
              <c16:uniqueId val="{00000002-4783-47B2-AB3D-F8B0643190C2}"/>
            </c:ext>
          </c:extLst>
        </c:ser>
        <c:dLbls>
          <c:showLegendKey val="0"/>
          <c:showVal val="0"/>
          <c:showCatName val="0"/>
          <c:showSerName val="0"/>
          <c:showPercent val="0"/>
          <c:showBubbleSize val="0"/>
        </c:dLbls>
        <c:marker val="1"/>
        <c:smooth val="0"/>
        <c:axId val="-2131250592"/>
        <c:axId val="-2131236992"/>
      </c:lineChart>
      <c:catAx>
        <c:axId val="-21312402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51136"/>
        <c:crosses val="autoZero"/>
        <c:auto val="1"/>
        <c:lblAlgn val="ctr"/>
        <c:lblOffset val="100"/>
        <c:noMultiLvlLbl val="0"/>
      </c:catAx>
      <c:valAx>
        <c:axId val="-213125113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40256"/>
        <c:crosses val="autoZero"/>
        <c:crossBetween val="between"/>
      </c:valAx>
      <c:valAx>
        <c:axId val="-2131236992"/>
        <c:scaling>
          <c:orientation val="minMax"/>
          <c:max val="3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50592"/>
        <c:crosses val="max"/>
        <c:crossBetween val="between"/>
        <c:majorUnit val="5"/>
      </c:valAx>
      <c:catAx>
        <c:axId val="-2131250592"/>
        <c:scaling>
          <c:orientation val="minMax"/>
        </c:scaling>
        <c:delete val="1"/>
        <c:axPos val="b"/>
        <c:numFmt formatCode="General" sourceLinked="1"/>
        <c:majorTickMark val="out"/>
        <c:minorTickMark val="none"/>
        <c:tickLblPos val="nextTo"/>
        <c:crossAx val="-213123699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80927384076991E-2"/>
          <c:y val="4.3518518518518519E-2"/>
          <c:w val="0.86683814523184599"/>
          <c:h val="0.77724482356372115"/>
        </c:manualLayout>
      </c:layout>
      <c:lineChart>
        <c:grouping val="standard"/>
        <c:varyColors val="0"/>
        <c:ser>
          <c:idx val="3"/>
          <c:order val="1"/>
          <c:tx>
            <c:strRef>
              <c:f>'Figure 3.C.5'!$A$3</c:f>
              <c:strCache>
                <c:ptCount val="1"/>
                <c:pt idx="0">
                  <c:v>Target</c:v>
                </c:pt>
              </c:strCache>
            </c:strRef>
          </c:tx>
          <c:spPr>
            <a:ln w="28575" cap="rnd">
              <a:solidFill>
                <a:schemeClr val="accent3"/>
              </a:solidFill>
              <a:round/>
            </a:ln>
            <a:effectLst/>
          </c:spPr>
          <c:marker>
            <c:symbol val="none"/>
          </c:marker>
          <c:cat>
            <c:numRef>
              <c:f>'Figure 3.C.5'!$B$1:$CQ$1</c:f>
              <c:numCache>
                <c:formatCode>yyyy\-mm</c:formatCode>
                <c:ptCount val="9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numCache>
            </c:numRef>
          </c:cat>
          <c:val>
            <c:numRef>
              <c:f>'Figure 3.C.5'!$B$3:$CQ$3</c:f>
              <c:numCache>
                <c:formatCode>0.0</c:formatCode>
                <c:ptCount val="94"/>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4</c:v>
                </c:pt>
                <c:pt idx="73">
                  <c:v>4</c:v>
                </c:pt>
                <c:pt idx="74">
                  <c:v>4</c:v>
                </c:pt>
                <c:pt idx="75">
                  <c:v>4</c:v>
                </c:pt>
                <c:pt idx="76">
                  <c:v>4</c:v>
                </c:pt>
                <c:pt idx="77">
                  <c:v>4</c:v>
                </c:pt>
                <c:pt idx="78">
                  <c:v>4</c:v>
                </c:pt>
                <c:pt idx="79">
                  <c:v>4</c:v>
                </c:pt>
                <c:pt idx="80">
                  <c:v>4</c:v>
                </c:pt>
                <c:pt idx="81">
                  <c:v>4</c:v>
                </c:pt>
                <c:pt idx="82">
                  <c:v>4</c:v>
                </c:pt>
                <c:pt idx="83">
                  <c:v>4</c:v>
                </c:pt>
                <c:pt idx="84">
                  <c:v>4</c:v>
                </c:pt>
                <c:pt idx="85">
                  <c:v>4</c:v>
                </c:pt>
                <c:pt idx="86">
                  <c:v>4</c:v>
                </c:pt>
                <c:pt idx="87">
                  <c:v>4</c:v>
                </c:pt>
                <c:pt idx="88">
                  <c:v>4</c:v>
                </c:pt>
                <c:pt idx="89">
                  <c:v>4</c:v>
                </c:pt>
                <c:pt idx="90">
                  <c:v>4</c:v>
                </c:pt>
                <c:pt idx="91">
                  <c:v>4</c:v>
                </c:pt>
                <c:pt idx="92" formatCode="General">
                  <c:v>4</c:v>
                </c:pt>
                <c:pt idx="93" formatCode="General">
                  <c:v>4</c:v>
                </c:pt>
              </c:numCache>
            </c:numRef>
          </c:val>
          <c:smooth val="0"/>
          <c:extLst>
            <c:ext xmlns:c16="http://schemas.microsoft.com/office/drawing/2014/chart" uri="{C3380CC4-5D6E-409C-BE32-E72D297353CC}">
              <c16:uniqueId val="{00000002-2871-4EA0-955E-526A90C9F601}"/>
            </c:ext>
          </c:extLst>
        </c:ser>
        <c:dLbls>
          <c:showLegendKey val="0"/>
          <c:showVal val="0"/>
          <c:showCatName val="0"/>
          <c:showSerName val="0"/>
          <c:showPercent val="0"/>
          <c:showBubbleSize val="0"/>
        </c:dLbls>
        <c:marker val="1"/>
        <c:smooth val="0"/>
        <c:axId val="-2131250048"/>
        <c:axId val="-89916240"/>
      </c:lineChart>
      <c:lineChart>
        <c:grouping val="standard"/>
        <c:varyColors val="0"/>
        <c:ser>
          <c:idx val="0"/>
          <c:order val="0"/>
          <c:tx>
            <c:strRef>
              <c:f>'Figure 3.C.5'!$A$2</c:f>
              <c:strCache>
                <c:ptCount val="1"/>
                <c:pt idx="0">
                  <c:v>CPI Inflation, YoY</c:v>
                </c:pt>
              </c:strCache>
            </c:strRef>
          </c:tx>
          <c:spPr>
            <a:ln w="28575" cap="rnd">
              <a:solidFill>
                <a:schemeClr val="accent1"/>
              </a:solidFill>
              <a:round/>
            </a:ln>
            <a:effectLst/>
          </c:spPr>
          <c:marker>
            <c:symbol val="none"/>
          </c:marker>
          <c:cat>
            <c:numRef>
              <c:f>'Figure 3.C.5'!$B$1:$CQ$1</c:f>
              <c:numCache>
                <c:formatCode>yyyy\-mm</c:formatCode>
                <c:ptCount val="9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numCache>
            </c:numRef>
          </c:cat>
          <c:val>
            <c:numRef>
              <c:f>'Figure 3.C.5'!$B$2:$CQ$2</c:f>
              <c:numCache>
                <c:formatCode>0.0</c:formatCode>
                <c:ptCount val="94"/>
                <c:pt idx="0">
                  <c:v>-0.64611632998445145</c:v>
                </c:pt>
                <c:pt idx="1">
                  <c:v>-0.15407780038489705</c:v>
                </c:pt>
                <c:pt idx="2">
                  <c:v>-0.13048516098434959</c:v>
                </c:pt>
                <c:pt idx="3">
                  <c:v>1.1728146076112722</c:v>
                </c:pt>
                <c:pt idx="4">
                  <c:v>1.6032775336452687</c:v>
                </c:pt>
                <c:pt idx="5">
                  <c:v>1.1093361034010769</c:v>
                </c:pt>
                <c:pt idx="6">
                  <c:v>0.86797896809109432</c:v>
                </c:pt>
                <c:pt idx="7">
                  <c:v>0.94738361679344507</c:v>
                </c:pt>
                <c:pt idx="8">
                  <c:v>0.95424660345031498</c:v>
                </c:pt>
                <c:pt idx="9">
                  <c:v>1.2118173007579003</c:v>
                </c:pt>
                <c:pt idx="10">
                  <c:v>2.2196784606922222</c:v>
                </c:pt>
                <c:pt idx="11">
                  <c:v>2.6114840393908452</c:v>
                </c:pt>
                <c:pt idx="12">
                  <c:v>2.8529795783609018</c:v>
                </c:pt>
                <c:pt idx="13">
                  <c:v>3.2731236147622127</c:v>
                </c:pt>
                <c:pt idx="14">
                  <c:v>3.7257030377103177</c:v>
                </c:pt>
                <c:pt idx="15">
                  <c:v>2.3721461376945854</c:v>
                </c:pt>
                <c:pt idx="16">
                  <c:v>1.5580723816117228</c:v>
                </c:pt>
                <c:pt idx="17">
                  <c:v>0.87704172905336009</c:v>
                </c:pt>
                <c:pt idx="18">
                  <c:v>2.3265215483361033</c:v>
                </c:pt>
                <c:pt idx="19">
                  <c:v>3.3257115923030796</c:v>
                </c:pt>
                <c:pt idx="20">
                  <c:v>3.5247098838569855</c:v>
                </c:pt>
                <c:pt idx="21">
                  <c:v>2.8304155224667227</c:v>
                </c:pt>
                <c:pt idx="22">
                  <c:v>1.8479154316792545</c:v>
                </c:pt>
                <c:pt idx="23">
                  <c:v>1.791220902632503</c:v>
                </c:pt>
                <c:pt idx="24">
                  <c:v>0.79097636655593817</c:v>
                </c:pt>
                <c:pt idx="25">
                  <c:v>1.8976618564859677</c:v>
                </c:pt>
                <c:pt idx="26">
                  <c:v>1.8811658309776789</c:v>
                </c:pt>
                <c:pt idx="27">
                  <c:v>2.1504850922055851</c:v>
                </c:pt>
                <c:pt idx="28">
                  <c:v>2.7652597181531604</c:v>
                </c:pt>
                <c:pt idx="29">
                  <c:v>2.4537257060515287</c:v>
                </c:pt>
                <c:pt idx="30">
                  <c:v>1.6569795204561188</c:v>
                </c:pt>
                <c:pt idx="31">
                  <c:v>0.62640298352253865</c:v>
                </c:pt>
                <c:pt idx="32">
                  <c:v>0.4779395808177469</c:v>
                </c:pt>
                <c:pt idx="33">
                  <c:v>0.90758416975660339</c:v>
                </c:pt>
                <c:pt idx="34">
                  <c:v>0.95520540298832657</c:v>
                </c:pt>
                <c:pt idx="35">
                  <c:v>0.72816647657032263</c:v>
                </c:pt>
                <c:pt idx="36">
                  <c:v>0.27658563406932046</c:v>
                </c:pt>
                <c:pt idx="37">
                  <c:v>-0.54084569473357647</c:v>
                </c:pt>
                <c:pt idx="38">
                  <c:v>-0.11022336893734064</c:v>
                </c:pt>
                <c:pt idx="39">
                  <c:v>0.85542195075301208</c:v>
                </c:pt>
                <c:pt idx="40">
                  <c:v>1.1580085630585586</c:v>
                </c:pt>
                <c:pt idx="41">
                  <c:v>1.6775261712187017</c:v>
                </c:pt>
                <c:pt idx="42">
                  <c:v>1.518789830326071</c:v>
                </c:pt>
                <c:pt idx="43">
                  <c:v>1.8167405331195141</c:v>
                </c:pt>
                <c:pt idx="44">
                  <c:v>1.432684471732145</c:v>
                </c:pt>
                <c:pt idx="45">
                  <c:v>1.3441364663877948</c:v>
                </c:pt>
                <c:pt idx="46">
                  <c:v>1.5585891969739833</c:v>
                </c:pt>
                <c:pt idx="47">
                  <c:v>3.6638246566410544</c:v>
                </c:pt>
                <c:pt idx="48">
                  <c:v>4.5145896418806757</c:v>
                </c:pt>
                <c:pt idx="49">
                  <c:v>5.3267515218686157</c:v>
                </c:pt>
                <c:pt idx="50">
                  <c:v>5.7810093225210153</c:v>
                </c:pt>
                <c:pt idx="51">
                  <c:v>6.1569193415034249</c:v>
                </c:pt>
                <c:pt idx="52">
                  <c:v>5.9006948589405113</c:v>
                </c:pt>
                <c:pt idx="53">
                  <c:v>6.5046445234630141</c:v>
                </c:pt>
                <c:pt idx="54">
                  <c:v>8.2227275731565896</c:v>
                </c:pt>
                <c:pt idx="55">
                  <c:v>8.7823860822629456</c:v>
                </c:pt>
                <c:pt idx="56">
                  <c:v>8.888653955380704</c:v>
                </c:pt>
                <c:pt idx="57">
                  <c:v>9.1040943851331804</c:v>
                </c:pt>
                <c:pt idx="58">
                  <c:v>9.5566762184103169</c:v>
                </c:pt>
                <c:pt idx="59">
                  <c:v>7.6754534627573037</c:v>
                </c:pt>
                <c:pt idx="60">
                  <c:v>7.0769205766376473</c:v>
                </c:pt>
                <c:pt idx="61">
                  <c:v>6.5432090002152989</c:v>
                </c:pt>
                <c:pt idx="62">
                  <c:v>7.3617969746000398</c:v>
                </c:pt>
                <c:pt idx="63">
                  <c:v>8.425258051920423</c:v>
                </c:pt>
                <c:pt idx="64">
                  <c:v>8.986291781695229</c:v>
                </c:pt>
                <c:pt idx="65">
                  <c:v>10.274467693331417</c:v>
                </c:pt>
                <c:pt idx="66">
                  <c:v>9.3216627279492741</c:v>
                </c:pt>
                <c:pt idx="67">
                  <c:v>9.1287829914559211</c:v>
                </c:pt>
                <c:pt idx="68">
                  <c:v>9.9151144159474569</c:v>
                </c:pt>
                <c:pt idx="69">
                  <c:v>9.477165434431484</c:v>
                </c:pt>
                <c:pt idx="70">
                  <c:v>8.8458529072118779</c:v>
                </c:pt>
                <c:pt idx="71">
                  <c:v>8.3038746904979632</c:v>
                </c:pt>
                <c:pt idx="72">
                  <c:v>8.0513101873765436</c:v>
                </c:pt>
                <c:pt idx="73">
                  <c:v>8.0504413480061601</c:v>
                </c:pt>
                <c:pt idx="74">
                  <c:v>5.4496798492637026</c:v>
                </c:pt>
                <c:pt idx="75">
                  <c:v>3.2368670906421926</c:v>
                </c:pt>
                <c:pt idx="76">
                  <c:v>1.2882103317104878</c:v>
                </c:pt>
                <c:pt idx="77">
                  <c:v>-0.5064612212229207</c:v>
                </c:pt>
                <c:pt idx="78">
                  <c:v>-0.10059010767696464</c:v>
                </c:pt>
                <c:pt idx="79">
                  <c:v>-0.16722027022430552</c:v>
                </c:pt>
                <c:pt idx="80">
                  <c:v>7.678399261045854E-2</c:v>
                </c:pt>
                <c:pt idx="81">
                  <c:v>0.12196043169521431</c:v>
                </c:pt>
                <c:pt idx="82">
                  <c:v>-0.48885044501216157</c:v>
                </c:pt>
                <c:pt idx="83">
                  <c:v>-0.62021525726359528</c:v>
                </c:pt>
                <c:pt idx="84">
                  <c:v>-0.85954367090971573</c:v>
                </c:pt>
                <c:pt idx="85">
                  <c:v>-1.7</c:v>
                </c:pt>
                <c:pt idx="86">
                  <c:v>-1.2012081435271824</c:v>
                </c:pt>
                <c:pt idx="87">
                  <c:v>-0.7282248727489673</c:v>
                </c:pt>
                <c:pt idx="88">
                  <c:v>0.3</c:v>
                </c:pt>
                <c:pt idx="89">
                  <c:v>0.8</c:v>
                </c:pt>
                <c:pt idx="90">
                  <c:v>1.4</c:v>
                </c:pt>
                <c:pt idx="91">
                  <c:v>1.3</c:v>
                </c:pt>
                <c:pt idx="92" formatCode="General">
                  <c:v>0.6</c:v>
                </c:pt>
                <c:pt idx="93" formatCode="General">
                  <c:v>0.6</c:v>
                </c:pt>
              </c:numCache>
            </c:numRef>
          </c:val>
          <c:smooth val="0"/>
          <c:extLst>
            <c:ext xmlns:c16="http://schemas.microsoft.com/office/drawing/2014/chart" uri="{C3380CC4-5D6E-409C-BE32-E72D297353CC}">
              <c16:uniqueId val="{00000003-2871-4EA0-955E-526A90C9F601}"/>
            </c:ext>
          </c:extLst>
        </c:ser>
        <c:dLbls>
          <c:showLegendKey val="0"/>
          <c:showVal val="0"/>
          <c:showCatName val="0"/>
          <c:showSerName val="0"/>
          <c:showPercent val="0"/>
          <c:showBubbleSize val="0"/>
        </c:dLbls>
        <c:marker val="1"/>
        <c:smooth val="0"/>
        <c:axId val="-2130022272"/>
        <c:axId val="-2130023360"/>
      </c:lineChart>
      <c:dateAx>
        <c:axId val="-213125004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9916240"/>
        <c:crosses val="autoZero"/>
        <c:auto val="1"/>
        <c:lblOffset val="100"/>
        <c:baseTimeUnit val="days"/>
        <c:majorUnit val="4"/>
        <c:majorTimeUnit val="months"/>
      </c:dateAx>
      <c:valAx>
        <c:axId val="-89916240"/>
        <c:scaling>
          <c:orientation val="minMax"/>
          <c:max val="12"/>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250048"/>
        <c:crosses val="autoZero"/>
        <c:crossBetween val="between"/>
      </c:valAx>
      <c:valAx>
        <c:axId val="-2130023360"/>
        <c:scaling>
          <c:orientation val="minMax"/>
          <c:max val="12"/>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2272"/>
        <c:crosses val="max"/>
        <c:crossBetween val="between"/>
        <c:majorUnit val="2"/>
      </c:valAx>
      <c:dateAx>
        <c:axId val="-2130022272"/>
        <c:scaling>
          <c:orientation val="minMax"/>
        </c:scaling>
        <c:delete val="1"/>
        <c:axPos val="b"/>
        <c:numFmt formatCode="yyyy\-mm" sourceLinked="1"/>
        <c:majorTickMark val="out"/>
        <c:minorTickMark val="none"/>
        <c:tickLblPos val="nextTo"/>
        <c:crossAx val="-213002336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0.1"/>
          <c:y val="4.6874453193350825E-2"/>
          <c:w val="0.47499999999999998"/>
          <c:h val="0.221644065325167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972222222222228E-2"/>
          <c:y val="5.0925925925925923E-2"/>
          <c:w val="0.85072222222222227"/>
          <c:h val="0.74228200641586461"/>
        </c:manualLayout>
      </c:layout>
      <c:lineChart>
        <c:grouping val="standard"/>
        <c:varyColors val="0"/>
        <c:ser>
          <c:idx val="2"/>
          <c:order val="1"/>
          <c:tx>
            <c:strRef>
              <c:f>'Figure 3.C.6'!$A$4</c:f>
              <c:strCache>
                <c:ptCount val="1"/>
                <c:pt idx="0">
                  <c:v>CPI w/o Food and Energy</c:v>
                </c:pt>
              </c:strCache>
            </c:strRef>
          </c:tx>
          <c:spPr>
            <a:ln w="25400" cap="rnd">
              <a:solidFill>
                <a:schemeClr val="accent4"/>
              </a:solidFill>
              <a:round/>
            </a:ln>
            <a:effectLst/>
          </c:spPr>
          <c:marker>
            <c:symbol val="none"/>
          </c:marker>
          <c:cat>
            <c:numRef>
              <c:f>'Figure 3.C.6'!$B$1:$CQ$1</c:f>
              <c:numCache>
                <c:formatCode>yyyy\-mm</c:formatCode>
                <c:ptCount val="9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numCache>
            </c:numRef>
          </c:cat>
          <c:val>
            <c:numRef>
              <c:f>'Figure 3.C.6'!$B$4:$CQ$4</c:f>
              <c:numCache>
                <c:formatCode>0.0</c:formatCode>
                <c:ptCount val="94"/>
                <c:pt idx="0">
                  <c:v>-2.3711093312956137</c:v>
                </c:pt>
                <c:pt idx="1">
                  <c:v>-3.2119893252306468</c:v>
                </c:pt>
                <c:pt idx="2">
                  <c:v>-3.063238477038027</c:v>
                </c:pt>
                <c:pt idx="3">
                  <c:v>-2.5780181879689508</c:v>
                </c:pt>
                <c:pt idx="4">
                  <c:v>-1.9556687376365858</c:v>
                </c:pt>
                <c:pt idx="5">
                  <c:v>-2.0169483165119431</c:v>
                </c:pt>
                <c:pt idx="6">
                  <c:v>-1.0808388938133788</c:v>
                </c:pt>
                <c:pt idx="7">
                  <c:v>-0.35566042713847423</c:v>
                </c:pt>
                <c:pt idx="8">
                  <c:v>-0.56619617184398408</c:v>
                </c:pt>
                <c:pt idx="9">
                  <c:v>-0.63435014857088845</c:v>
                </c:pt>
                <c:pt idx="10">
                  <c:v>2.640168756664707E-2</c:v>
                </c:pt>
                <c:pt idx="11">
                  <c:v>0.26466576405054809</c:v>
                </c:pt>
                <c:pt idx="12">
                  <c:v>1.0468353525227627</c:v>
                </c:pt>
                <c:pt idx="13">
                  <c:v>1.9812734967661072</c:v>
                </c:pt>
                <c:pt idx="14">
                  <c:v>2.3524258878427418</c:v>
                </c:pt>
                <c:pt idx="15">
                  <c:v>2.3643852262510023</c:v>
                </c:pt>
                <c:pt idx="16">
                  <c:v>2.3410308807356017</c:v>
                </c:pt>
                <c:pt idx="17">
                  <c:v>2.1626279366224708</c:v>
                </c:pt>
                <c:pt idx="18">
                  <c:v>2.1686343109280131</c:v>
                </c:pt>
                <c:pt idx="19">
                  <c:v>1.5975602878871626</c:v>
                </c:pt>
                <c:pt idx="20">
                  <c:v>1.1078123557581705</c:v>
                </c:pt>
                <c:pt idx="21">
                  <c:v>1.2831206688390466</c:v>
                </c:pt>
                <c:pt idx="22">
                  <c:v>1.0990613368383748</c:v>
                </c:pt>
                <c:pt idx="23">
                  <c:v>1.0495771404323193</c:v>
                </c:pt>
                <c:pt idx="24">
                  <c:v>0.90039174575508696</c:v>
                </c:pt>
                <c:pt idx="25">
                  <c:v>0.66793545321183956</c:v>
                </c:pt>
                <c:pt idx="26">
                  <c:v>0.57101105891530324</c:v>
                </c:pt>
                <c:pt idx="27">
                  <c:v>0.61022185876642254</c:v>
                </c:pt>
                <c:pt idx="28">
                  <c:v>0.4201033966141523</c:v>
                </c:pt>
                <c:pt idx="29">
                  <c:v>0.45836583633341377</c:v>
                </c:pt>
                <c:pt idx="30">
                  <c:v>0.61341272705894312</c:v>
                </c:pt>
                <c:pt idx="31">
                  <c:v>0.77073842957095451</c:v>
                </c:pt>
                <c:pt idx="32">
                  <c:v>1.3772643042680386</c:v>
                </c:pt>
                <c:pt idx="33">
                  <c:v>1.167732252857931</c:v>
                </c:pt>
                <c:pt idx="34">
                  <c:v>0.98042858900780061</c:v>
                </c:pt>
                <c:pt idx="35">
                  <c:v>1.0339763164225957</c:v>
                </c:pt>
                <c:pt idx="36">
                  <c:v>1.373917310518749</c:v>
                </c:pt>
                <c:pt idx="37">
                  <c:v>1.4739879125211957</c:v>
                </c:pt>
                <c:pt idx="38">
                  <c:v>1.2110009866360514</c:v>
                </c:pt>
                <c:pt idx="39">
                  <c:v>1.2961594800504628</c:v>
                </c:pt>
                <c:pt idx="40">
                  <c:v>1.2489501547178605</c:v>
                </c:pt>
                <c:pt idx="41">
                  <c:v>1.3966560436055033</c:v>
                </c:pt>
                <c:pt idx="42">
                  <c:v>1.5359365232434641</c:v>
                </c:pt>
                <c:pt idx="43">
                  <c:v>1.5375468813193578</c:v>
                </c:pt>
                <c:pt idx="44">
                  <c:v>1.3310719471033394</c:v>
                </c:pt>
                <c:pt idx="45">
                  <c:v>1.1962371447148428</c:v>
                </c:pt>
                <c:pt idx="46">
                  <c:v>1.4400797985441187</c:v>
                </c:pt>
                <c:pt idx="47">
                  <c:v>2.1652730038522776</c:v>
                </c:pt>
                <c:pt idx="48">
                  <c:v>2.7708891632837407</c:v>
                </c:pt>
                <c:pt idx="49">
                  <c:v>3.3386194769611848</c:v>
                </c:pt>
                <c:pt idx="50">
                  <c:v>4.2687507111336203</c:v>
                </c:pt>
                <c:pt idx="51">
                  <c:v>4.1548450063466191</c:v>
                </c:pt>
                <c:pt idx="52">
                  <c:v>4.0556078295270481</c:v>
                </c:pt>
                <c:pt idx="53">
                  <c:v>4.0262323172957082</c:v>
                </c:pt>
                <c:pt idx="54">
                  <c:v>3.792001865040092</c:v>
                </c:pt>
                <c:pt idx="55">
                  <c:v>3.9795782901810952</c:v>
                </c:pt>
                <c:pt idx="56">
                  <c:v>4.0652579470031185</c:v>
                </c:pt>
                <c:pt idx="57">
                  <c:v>3.984915823911777</c:v>
                </c:pt>
                <c:pt idx="58">
                  <c:v>4.1462148809223436</c:v>
                </c:pt>
                <c:pt idx="59">
                  <c:v>3.7751235055666967</c:v>
                </c:pt>
                <c:pt idx="60">
                  <c:v>3.2591075422384108</c:v>
                </c:pt>
                <c:pt idx="61">
                  <c:v>2.9477999034067892</c:v>
                </c:pt>
                <c:pt idx="62">
                  <c:v>3.6370733760844303</c:v>
                </c:pt>
                <c:pt idx="63">
                  <c:v>4.1363561519381307</c:v>
                </c:pt>
                <c:pt idx="64">
                  <c:v>4.9955750751664141</c:v>
                </c:pt>
                <c:pt idx="65">
                  <c:v>5.7182511446384581</c:v>
                </c:pt>
                <c:pt idx="66">
                  <c:v>6.5118777564320567</c:v>
                </c:pt>
                <c:pt idx="67">
                  <c:v>6.9528244033514284</c:v>
                </c:pt>
                <c:pt idx="68">
                  <c:v>7.6215280667982483</c:v>
                </c:pt>
                <c:pt idx="69">
                  <c:v>7.6886102589396614</c:v>
                </c:pt>
                <c:pt idx="70">
                  <c:v>7.6447875352750145</c:v>
                </c:pt>
                <c:pt idx="71">
                  <c:v>7.7631583440947054</c:v>
                </c:pt>
                <c:pt idx="72">
                  <c:v>7.7854931386079045</c:v>
                </c:pt>
                <c:pt idx="73">
                  <c:v>7.8012525787230373</c:v>
                </c:pt>
                <c:pt idx="74">
                  <c:v>6.4306516363317456</c:v>
                </c:pt>
                <c:pt idx="75">
                  <c:v>5.6294168383178089</c:v>
                </c:pt>
                <c:pt idx="76">
                  <c:v>4.9382713467854131</c:v>
                </c:pt>
                <c:pt idx="77">
                  <c:v>3.9910794516552812</c:v>
                </c:pt>
                <c:pt idx="78">
                  <c:v>3.3569715167537169</c:v>
                </c:pt>
                <c:pt idx="79">
                  <c:v>2.968386411722463</c:v>
                </c:pt>
                <c:pt idx="80">
                  <c:v>2.4788579023642683</c:v>
                </c:pt>
                <c:pt idx="81">
                  <c:v>2.2013376687262394</c:v>
                </c:pt>
                <c:pt idx="82">
                  <c:v>2.0209376648144541</c:v>
                </c:pt>
                <c:pt idx="83">
                  <c:v>1.7885164192284577</c:v>
                </c:pt>
                <c:pt idx="84">
                  <c:v>1.943253199752192</c:v>
                </c:pt>
                <c:pt idx="85">
                  <c:v>1.5196636525478056</c:v>
                </c:pt>
                <c:pt idx="86">
                  <c:v>1.0279155917402676</c:v>
                </c:pt>
                <c:pt idx="87">
                  <c:v>1.0084241009625998</c:v>
                </c:pt>
                <c:pt idx="88">
                  <c:v>0.7</c:v>
                </c:pt>
                <c:pt idx="89">
                  <c:v>1</c:v>
                </c:pt>
                <c:pt idx="90">
                  <c:v>1.35</c:v>
                </c:pt>
                <c:pt idx="91" formatCode="General">
                  <c:v>1.3</c:v>
                </c:pt>
                <c:pt idx="92" formatCode="General">
                  <c:v>1.7</c:v>
                </c:pt>
                <c:pt idx="93" formatCode="General">
                  <c:v>1.5</c:v>
                </c:pt>
              </c:numCache>
            </c:numRef>
          </c:val>
          <c:smooth val="0"/>
          <c:extLst>
            <c:ext xmlns:c16="http://schemas.microsoft.com/office/drawing/2014/chart" uri="{C3380CC4-5D6E-409C-BE32-E72D297353CC}">
              <c16:uniqueId val="{00000001-1DE5-4592-B86D-954164F87501}"/>
            </c:ext>
          </c:extLst>
        </c:ser>
        <c:ser>
          <c:idx val="3"/>
          <c:order val="2"/>
          <c:tx>
            <c:strRef>
              <c:f>'Figure 3.C.6'!$A$5</c:f>
              <c:strCache>
                <c:ptCount val="1"/>
                <c:pt idx="0">
                  <c:v>NTSPI</c:v>
                </c:pt>
              </c:strCache>
            </c:strRef>
          </c:tx>
          <c:spPr>
            <a:ln w="25400" cap="rnd">
              <a:solidFill>
                <a:srgbClr val="D39C1F"/>
              </a:solidFill>
              <a:round/>
            </a:ln>
            <a:effectLst/>
          </c:spPr>
          <c:marker>
            <c:symbol val="none"/>
          </c:marker>
          <c:cat>
            <c:numRef>
              <c:f>'Figure 3.C.6'!$B$1:$CQ$1</c:f>
              <c:numCache>
                <c:formatCode>yyyy\-mm</c:formatCode>
                <c:ptCount val="9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numCache>
            </c:numRef>
          </c:cat>
          <c:val>
            <c:numRef>
              <c:f>'Figure 3.C.6'!$B$5:$CQ$5</c:f>
              <c:numCache>
                <c:formatCode>0.0</c:formatCode>
                <c:ptCount val="94"/>
                <c:pt idx="0">
                  <c:v>1.0349292376193659</c:v>
                </c:pt>
                <c:pt idx="1">
                  <c:v>1.1476089942741794</c:v>
                </c:pt>
                <c:pt idx="2">
                  <c:v>1.5361397963581993</c:v>
                </c:pt>
                <c:pt idx="3">
                  <c:v>1.1378460432207333</c:v>
                </c:pt>
                <c:pt idx="4">
                  <c:v>1.0015403242134937</c:v>
                </c:pt>
                <c:pt idx="5">
                  <c:v>1.1132435590964604</c:v>
                </c:pt>
                <c:pt idx="6">
                  <c:v>1.0421700813842563</c:v>
                </c:pt>
                <c:pt idx="7">
                  <c:v>0.97707822335402739</c:v>
                </c:pt>
                <c:pt idx="8">
                  <c:v>0.88180074484623105</c:v>
                </c:pt>
                <c:pt idx="9">
                  <c:v>0.84525892532410296</c:v>
                </c:pt>
                <c:pt idx="10">
                  <c:v>0.87412580474928347</c:v>
                </c:pt>
                <c:pt idx="11">
                  <c:v>0.8688720390857867</c:v>
                </c:pt>
                <c:pt idx="12">
                  <c:v>1.2067781004198963</c:v>
                </c:pt>
                <c:pt idx="13">
                  <c:v>1.9879089579221159</c:v>
                </c:pt>
                <c:pt idx="14">
                  <c:v>2.2012191518524986</c:v>
                </c:pt>
                <c:pt idx="15">
                  <c:v>2.1661980483373497</c:v>
                </c:pt>
                <c:pt idx="16">
                  <c:v>2.216905717429924</c:v>
                </c:pt>
                <c:pt idx="17">
                  <c:v>2.2091966621312338</c:v>
                </c:pt>
                <c:pt idx="18">
                  <c:v>2.2203179917664784</c:v>
                </c:pt>
                <c:pt idx="19">
                  <c:v>2.0897018862687133</c:v>
                </c:pt>
                <c:pt idx="20">
                  <c:v>2.0674410984591276</c:v>
                </c:pt>
                <c:pt idx="21">
                  <c:v>2.0646876120401316</c:v>
                </c:pt>
                <c:pt idx="22">
                  <c:v>2.0427301946281062</c:v>
                </c:pt>
                <c:pt idx="23">
                  <c:v>2.0616895647382165</c:v>
                </c:pt>
                <c:pt idx="24">
                  <c:v>1.7327386713151185</c:v>
                </c:pt>
                <c:pt idx="25">
                  <c:v>1.3917145320917683</c:v>
                </c:pt>
                <c:pt idx="26">
                  <c:v>0.78474766932679074</c:v>
                </c:pt>
                <c:pt idx="27">
                  <c:v>0.93719525085074906</c:v>
                </c:pt>
                <c:pt idx="28">
                  <c:v>0.93777403065098497</c:v>
                </c:pt>
                <c:pt idx="29">
                  <c:v>1.1418915783514905</c:v>
                </c:pt>
                <c:pt idx="30">
                  <c:v>1.2495980201295538</c:v>
                </c:pt>
                <c:pt idx="31">
                  <c:v>1.4232691273847138</c:v>
                </c:pt>
                <c:pt idx="32">
                  <c:v>1.7354843603067707</c:v>
                </c:pt>
                <c:pt idx="33">
                  <c:v>1.9354818766944391</c:v>
                </c:pt>
                <c:pt idx="34">
                  <c:v>1.9333657720604407</c:v>
                </c:pt>
                <c:pt idx="35">
                  <c:v>1.9248655965411245</c:v>
                </c:pt>
                <c:pt idx="36">
                  <c:v>1.9717884328744901</c:v>
                </c:pt>
                <c:pt idx="37">
                  <c:v>1.9957880323879778</c:v>
                </c:pt>
                <c:pt idx="38">
                  <c:v>1.9681188997958685</c:v>
                </c:pt>
                <c:pt idx="39">
                  <c:v>1.6751295862589473</c:v>
                </c:pt>
                <c:pt idx="40">
                  <c:v>1.6497509159729304</c:v>
                </c:pt>
                <c:pt idx="41">
                  <c:v>1.4943813591678605</c:v>
                </c:pt>
                <c:pt idx="42">
                  <c:v>1.4239064773878596</c:v>
                </c:pt>
                <c:pt idx="43">
                  <c:v>1.4490956756603168</c:v>
                </c:pt>
                <c:pt idx="44">
                  <c:v>1.514273635115444</c:v>
                </c:pt>
                <c:pt idx="45">
                  <c:v>1.3272937698685325</c:v>
                </c:pt>
                <c:pt idx="46">
                  <c:v>1.4504923989238705</c:v>
                </c:pt>
                <c:pt idx="47">
                  <c:v>1.522133626012149</c:v>
                </c:pt>
                <c:pt idx="48">
                  <c:v>1.7547405483023795</c:v>
                </c:pt>
                <c:pt idx="49">
                  <c:v>1.7064538659544439</c:v>
                </c:pt>
                <c:pt idx="50">
                  <c:v>2.0318701158128505</c:v>
                </c:pt>
                <c:pt idx="51">
                  <c:v>2.1673152274640444</c:v>
                </c:pt>
                <c:pt idx="52">
                  <c:v>2.2529337531968139</c:v>
                </c:pt>
                <c:pt idx="53">
                  <c:v>2.3551444629920155</c:v>
                </c:pt>
                <c:pt idx="54">
                  <c:v>2.3483871672691947</c:v>
                </c:pt>
                <c:pt idx="55">
                  <c:v>2.2744376607434731</c:v>
                </c:pt>
                <c:pt idx="56">
                  <c:v>2.1013846033751946</c:v>
                </c:pt>
                <c:pt idx="57">
                  <c:v>1.979458273967964</c:v>
                </c:pt>
                <c:pt idx="58">
                  <c:v>2.0454973242939758</c:v>
                </c:pt>
                <c:pt idx="59">
                  <c:v>2.0302443796903447</c:v>
                </c:pt>
                <c:pt idx="60">
                  <c:v>1.8764028817794838</c:v>
                </c:pt>
                <c:pt idx="61">
                  <c:v>1.9197151510236239</c:v>
                </c:pt>
                <c:pt idx="62">
                  <c:v>2.5438756344131406</c:v>
                </c:pt>
                <c:pt idx="63">
                  <c:v>3.1039713791099217</c:v>
                </c:pt>
                <c:pt idx="64">
                  <c:v>3.5737522971369629</c:v>
                </c:pt>
                <c:pt idx="65">
                  <c:v>4.050776634930628</c:v>
                </c:pt>
                <c:pt idx="66">
                  <c:v>4.7217386016548346</c:v>
                </c:pt>
                <c:pt idx="67">
                  <c:v>5.100246970860951</c:v>
                </c:pt>
                <c:pt idx="68">
                  <c:v>6.2894081056352036</c:v>
                </c:pt>
                <c:pt idx="69">
                  <c:v>6.9545916945915138</c:v>
                </c:pt>
                <c:pt idx="70">
                  <c:v>7.1318797006791925</c:v>
                </c:pt>
                <c:pt idx="71">
                  <c:v>7.1851936666059686</c:v>
                </c:pt>
                <c:pt idx="72">
                  <c:v>7.3948978687778464</c:v>
                </c:pt>
                <c:pt idx="73">
                  <c:v>7.2691060382962718</c:v>
                </c:pt>
                <c:pt idx="74">
                  <c:v>6.5409630658688229</c:v>
                </c:pt>
                <c:pt idx="75">
                  <c:v>5.5825661078636557</c:v>
                </c:pt>
                <c:pt idx="76">
                  <c:v>5.5244919378734068</c:v>
                </c:pt>
                <c:pt idx="77">
                  <c:v>5.0487593725112561</c:v>
                </c:pt>
                <c:pt idx="78">
                  <c:v>4.2719056469152861</c:v>
                </c:pt>
                <c:pt idx="79">
                  <c:v>3.9913452032916581</c:v>
                </c:pt>
                <c:pt idx="80">
                  <c:v>3.3861393591929669</c:v>
                </c:pt>
                <c:pt idx="81">
                  <c:v>3.1255683412729098</c:v>
                </c:pt>
                <c:pt idx="82">
                  <c:v>2.9425888760505927</c:v>
                </c:pt>
                <c:pt idx="83">
                  <c:v>2.8695040508015097</c:v>
                </c:pt>
                <c:pt idx="84">
                  <c:v>2.960066781349397</c:v>
                </c:pt>
                <c:pt idx="85">
                  <c:v>2.6620200309630775</c:v>
                </c:pt>
                <c:pt idx="86">
                  <c:v>2.4319161834224445</c:v>
                </c:pt>
                <c:pt idx="87">
                  <c:v>2.9540689796659194</c:v>
                </c:pt>
                <c:pt idx="88">
                  <c:v>2.4</c:v>
                </c:pt>
                <c:pt idx="89">
                  <c:v>2.2999999999999998</c:v>
                </c:pt>
                <c:pt idx="90">
                  <c:v>2.4</c:v>
                </c:pt>
                <c:pt idx="91" formatCode="General">
                  <c:v>2.7</c:v>
                </c:pt>
                <c:pt idx="92" formatCode="General">
                  <c:v>3</c:v>
                </c:pt>
                <c:pt idx="93" formatCode="General">
                  <c:v>2.5</c:v>
                </c:pt>
              </c:numCache>
            </c:numRef>
          </c:val>
          <c:smooth val="0"/>
          <c:extLst>
            <c:ext xmlns:c16="http://schemas.microsoft.com/office/drawing/2014/chart" uri="{C3380CC4-5D6E-409C-BE32-E72D297353CC}">
              <c16:uniqueId val="{00000003-1DE5-4592-B86D-954164F87501}"/>
            </c:ext>
          </c:extLst>
        </c:ser>
        <c:dLbls>
          <c:showLegendKey val="0"/>
          <c:showVal val="0"/>
          <c:showCatName val="0"/>
          <c:showSerName val="0"/>
          <c:showPercent val="0"/>
          <c:showBubbleSize val="0"/>
        </c:dLbls>
        <c:marker val="1"/>
        <c:smooth val="0"/>
        <c:axId val="-2130024448"/>
        <c:axId val="-2130032608"/>
      </c:lineChart>
      <c:lineChart>
        <c:grouping val="standard"/>
        <c:varyColors val="0"/>
        <c:ser>
          <c:idx val="1"/>
          <c:order val="0"/>
          <c:tx>
            <c:strRef>
              <c:f>'Figure 3.C.6'!$A$3</c:f>
              <c:strCache>
                <c:ptCount val="1"/>
                <c:pt idx="0">
                  <c:v>Core Inflation</c:v>
                </c:pt>
              </c:strCache>
            </c:strRef>
          </c:tx>
          <c:spPr>
            <a:ln w="25400" cap="rnd">
              <a:solidFill>
                <a:schemeClr val="accent3"/>
              </a:solidFill>
              <a:round/>
            </a:ln>
            <a:effectLst/>
          </c:spPr>
          <c:marker>
            <c:symbol val="none"/>
          </c:marker>
          <c:cat>
            <c:numRef>
              <c:f>'Figure 3.C.6'!$B$1:$CQ$1</c:f>
              <c:numCache>
                <c:formatCode>yyyy\-mm</c:formatCode>
                <c:ptCount val="9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numCache>
            </c:numRef>
          </c:cat>
          <c:val>
            <c:numRef>
              <c:f>'Figure 3.C.6'!$B$3:$CQ$3</c:f>
              <c:numCache>
                <c:formatCode>0.0</c:formatCode>
                <c:ptCount val="94"/>
                <c:pt idx="0">
                  <c:v>-1.7258661900675776</c:v>
                </c:pt>
                <c:pt idx="1">
                  <c:v>-1.2971314614368055</c:v>
                </c:pt>
                <c:pt idx="2">
                  <c:v>-0.85006545065353123</c:v>
                </c:pt>
                <c:pt idx="3">
                  <c:v>-0.32023542477884348</c:v>
                </c:pt>
                <c:pt idx="4">
                  <c:v>8.8690246441288423E-2</c:v>
                </c:pt>
                <c:pt idx="5">
                  <c:v>0.35091345792059769</c:v>
                </c:pt>
                <c:pt idx="6">
                  <c:v>0.82385168020455524</c:v>
                </c:pt>
                <c:pt idx="7">
                  <c:v>1.7187635468504538</c:v>
                </c:pt>
                <c:pt idx="8">
                  <c:v>2.0738005738931236</c:v>
                </c:pt>
                <c:pt idx="9">
                  <c:v>2.4671855793313711</c:v>
                </c:pt>
                <c:pt idx="10">
                  <c:v>3.2479768032145415</c:v>
                </c:pt>
                <c:pt idx="11">
                  <c:v>3.5860291311246613</c:v>
                </c:pt>
                <c:pt idx="12">
                  <c:v>4.5964206948682573</c:v>
                </c:pt>
                <c:pt idx="13">
                  <c:v>5.0582663219719279</c:v>
                </c:pt>
                <c:pt idx="14">
                  <c:v>4.9867578540836917</c:v>
                </c:pt>
                <c:pt idx="15">
                  <c:v>4.6953087079936182</c:v>
                </c:pt>
                <c:pt idx="16">
                  <c:v>4.3646672568707174</c:v>
                </c:pt>
                <c:pt idx="17">
                  <c:v>4.2013117016686437</c:v>
                </c:pt>
                <c:pt idx="18">
                  <c:v>4.0598090972222565</c:v>
                </c:pt>
                <c:pt idx="19">
                  <c:v>3.7912296294914256</c:v>
                </c:pt>
                <c:pt idx="20">
                  <c:v>3.7326939338916247</c:v>
                </c:pt>
                <c:pt idx="21">
                  <c:v>3.4200199731642726</c:v>
                </c:pt>
                <c:pt idx="22">
                  <c:v>2.8380480390457308</c:v>
                </c:pt>
                <c:pt idx="23">
                  <c:v>2.6862480622309732</c:v>
                </c:pt>
                <c:pt idx="24">
                  <c:v>1.5047485474008511</c:v>
                </c:pt>
                <c:pt idx="25">
                  <c:v>1.3177605946939792</c:v>
                </c:pt>
                <c:pt idx="26">
                  <c:v>1.2599415906682054</c:v>
                </c:pt>
                <c:pt idx="27">
                  <c:v>1.1721152132837034</c:v>
                </c:pt>
                <c:pt idx="28">
                  <c:v>1.3701930058109184</c:v>
                </c:pt>
                <c:pt idx="29">
                  <c:v>1.4570277725852776</c:v>
                </c:pt>
                <c:pt idx="30">
                  <c:v>1.4609158027454328</c:v>
                </c:pt>
                <c:pt idx="31">
                  <c:v>1.280235289412218</c:v>
                </c:pt>
                <c:pt idx="32">
                  <c:v>1.0919334009036277</c:v>
                </c:pt>
                <c:pt idx="33">
                  <c:v>0.70056217217471328</c:v>
                </c:pt>
                <c:pt idx="34">
                  <c:v>0.62725689960818443</c:v>
                </c:pt>
                <c:pt idx="35">
                  <c:v>0.65436778045781807</c:v>
                </c:pt>
                <c:pt idx="36">
                  <c:v>0.86538957196520983</c:v>
                </c:pt>
                <c:pt idx="37">
                  <c:v>0.77184062474053405</c:v>
                </c:pt>
                <c:pt idx="38">
                  <c:v>0.54227164049494547</c:v>
                </c:pt>
                <c:pt idx="39">
                  <c:v>1.1321822131247927</c:v>
                </c:pt>
                <c:pt idx="40">
                  <c:v>0.86253079378988673</c:v>
                </c:pt>
                <c:pt idx="41">
                  <c:v>0.77684596156544217</c:v>
                </c:pt>
                <c:pt idx="42">
                  <c:v>0.8340682821257559</c:v>
                </c:pt>
                <c:pt idx="43">
                  <c:v>1.0666176019744</c:v>
                </c:pt>
                <c:pt idx="44">
                  <c:v>1.3432163084943909</c:v>
                </c:pt>
                <c:pt idx="45">
                  <c:v>1.682216756033867</c:v>
                </c:pt>
                <c:pt idx="46">
                  <c:v>1.9900660199622564</c:v>
                </c:pt>
                <c:pt idx="47">
                  <c:v>3.6322694344940345</c:v>
                </c:pt>
                <c:pt idx="48">
                  <c:v>4.6777752929497325</c:v>
                </c:pt>
                <c:pt idx="49">
                  <c:v>5.4829754365411958</c:v>
                </c:pt>
                <c:pt idx="50">
                  <c:v>6.6256762105504095</c:v>
                </c:pt>
                <c:pt idx="51">
                  <c:v>6.751268627731676</c:v>
                </c:pt>
                <c:pt idx="52">
                  <c:v>7.393628195284947</c:v>
                </c:pt>
                <c:pt idx="53">
                  <c:v>7.8259767874086208</c:v>
                </c:pt>
                <c:pt idx="54">
                  <c:v>8.1093537485616309</c:v>
                </c:pt>
                <c:pt idx="55">
                  <c:v>8.0379242186285609</c:v>
                </c:pt>
                <c:pt idx="56">
                  <c:v>7.9880734583744442</c:v>
                </c:pt>
                <c:pt idx="57">
                  <c:v>7.8765202676341914</c:v>
                </c:pt>
                <c:pt idx="58">
                  <c:v>8.3772656385054063</c:v>
                </c:pt>
                <c:pt idx="59">
                  <c:v>7.2509011281681808</c:v>
                </c:pt>
                <c:pt idx="60">
                  <c:v>6.60162670741569</c:v>
                </c:pt>
                <c:pt idx="61">
                  <c:v>6.3614506423955959</c:v>
                </c:pt>
                <c:pt idx="62">
                  <c:v>6.9671454857929405</c:v>
                </c:pt>
                <c:pt idx="63">
                  <c:v>7.9799047833968757</c:v>
                </c:pt>
                <c:pt idx="64">
                  <c:v>8.3564098161367042</c:v>
                </c:pt>
                <c:pt idx="65">
                  <c:v>9.4404331247470736</c:v>
                </c:pt>
                <c:pt idx="66">
                  <c:v>10.10041008820204</c:v>
                </c:pt>
                <c:pt idx="67">
                  <c:v>10.230227924035489</c:v>
                </c:pt>
                <c:pt idx="68">
                  <c:v>10.540276376631084</c:v>
                </c:pt>
                <c:pt idx="69">
                  <c:v>10.488322377082284</c:v>
                </c:pt>
                <c:pt idx="70">
                  <c:v>9.8756503499294581</c:v>
                </c:pt>
                <c:pt idx="71">
                  <c:v>9.4793414473782747</c:v>
                </c:pt>
                <c:pt idx="72">
                  <c:v>9.0991561824248066</c:v>
                </c:pt>
                <c:pt idx="73">
                  <c:v>8.3569861398934648</c:v>
                </c:pt>
                <c:pt idx="74">
                  <c:v>6.406657155573555</c:v>
                </c:pt>
                <c:pt idx="75">
                  <c:v>4.3045803295163267</c:v>
                </c:pt>
                <c:pt idx="76">
                  <c:v>3.0865032447455718</c:v>
                </c:pt>
                <c:pt idx="77">
                  <c:v>1.4518285160379776</c:v>
                </c:pt>
                <c:pt idx="78">
                  <c:v>0.59949055114458361</c:v>
                </c:pt>
                <c:pt idx="79">
                  <c:v>0.35313145780541788</c:v>
                </c:pt>
                <c:pt idx="80">
                  <c:v>-8.0847536483943827E-2</c:v>
                </c:pt>
                <c:pt idx="81">
                  <c:v>-4.6504096578033227E-2</c:v>
                </c:pt>
                <c:pt idx="82">
                  <c:v>-0.24390438070011555</c:v>
                </c:pt>
                <c:pt idx="83">
                  <c:v>-0.39353895237825043</c:v>
                </c:pt>
                <c:pt idx="84">
                  <c:v>-0.44083532430917671</c:v>
                </c:pt>
                <c:pt idx="85">
                  <c:v>-0.65415810312974543</c:v>
                </c:pt>
                <c:pt idx="86">
                  <c:v>-0.70986287761924416</c:v>
                </c:pt>
                <c:pt idx="87">
                  <c:v>-0.53692140460677251</c:v>
                </c:pt>
                <c:pt idx="88">
                  <c:v>-0.3</c:v>
                </c:pt>
                <c:pt idx="89">
                  <c:v>0</c:v>
                </c:pt>
                <c:pt idx="90">
                  <c:v>0.3</c:v>
                </c:pt>
                <c:pt idx="91" formatCode="General">
                  <c:v>0.3</c:v>
                </c:pt>
                <c:pt idx="92" formatCode="General">
                  <c:v>0.7</c:v>
                </c:pt>
                <c:pt idx="93" formatCode="General">
                  <c:v>0.6</c:v>
                </c:pt>
              </c:numCache>
            </c:numRef>
          </c:val>
          <c:smooth val="0"/>
          <c:extLst>
            <c:ext xmlns:c16="http://schemas.microsoft.com/office/drawing/2014/chart" uri="{C3380CC4-5D6E-409C-BE32-E72D297353CC}">
              <c16:uniqueId val="{00000005-1DE5-4592-B86D-954164F87501}"/>
            </c:ext>
          </c:extLst>
        </c:ser>
        <c:dLbls>
          <c:showLegendKey val="0"/>
          <c:showVal val="0"/>
          <c:showCatName val="0"/>
          <c:showSerName val="0"/>
          <c:showPercent val="0"/>
          <c:showBubbleSize val="0"/>
        </c:dLbls>
        <c:marker val="1"/>
        <c:smooth val="0"/>
        <c:axId val="-2130028800"/>
        <c:axId val="-2130023904"/>
      </c:lineChart>
      <c:dateAx>
        <c:axId val="-2130024448"/>
        <c:scaling>
          <c:orientation val="minMax"/>
          <c:max val="45595"/>
          <c:min val="44227"/>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32608"/>
        <c:crosses val="autoZero"/>
        <c:auto val="1"/>
        <c:lblOffset val="100"/>
        <c:baseTimeUnit val="days"/>
      </c:dateAx>
      <c:valAx>
        <c:axId val="-2130032608"/>
        <c:scaling>
          <c:orientation val="minMax"/>
          <c:max val="12"/>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4448"/>
        <c:crosses val="autoZero"/>
        <c:crossBetween val="between"/>
      </c:valAx>
      <c:valAx>
        <c:axId val="-2130023904"/>
        <c:scaling>
          <c:orientation val="minMax"/>
          <c:max val="12"/>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8800"/>
        <c:crosses val="max"/>
        <c:crossBetween val="between"/>
      </c:valAx>
      <c:dateAx>
        <c:axId val="-2130028800"/>
        <c:scaling>
          <c:orientation val="minMax"/>
        </c:scaling>
        <c:delete val="1"/>
        <c:axPos val="b"/>
        <c:numFmt formatCode="yyyy\-mm" sourceLinked="1"/>
        <c:majorTickMark val="out"/>
        <c:minorTickMark val="none"/>
        <c:tickLblPos val="nextTo"/>
        <c:crossAx val="-2130023904"/>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legendEntry>
      <c:layout>
        <c:manualLayout>
          <c:xMode val="edge"/>
          <c:yMode val="edge"/>
          <c:x val="7.7734908136482941E-2"/>
          <c:y val="4.3092738407699054E-2"/>
          <c:w val="0.85008573928258968"/>
          <c:h val="9.728485943423147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rgbClr val="D39C1F"/>
                </a:solidFill>
                <a:latin typeface="Mardoto" panose="00000500000000000000" pitchFamily="2" charset="0"/>
                <a:ea typeface="+mn-ea"/>
                <a:cs typeface="+mn-cs"/>
              </a:defRPr>
            </a:pPr>
            <a:r>
              <a:rPr lang="en-US" sz="1000">
                <a:solidFill>
                  <a:srgbClr val="D39C1F"/>
                </a:solidFill>
              </a:rPr>
              <a:t>Hotel Services </a:t>
            </a:r>
          </a:p>
        </c:rich>
      </c:tx>
      <c:layout>
        <c:manualLayout>
          <c:xMode val="edge"/>
          <c:yMode val="edge"/>
          <c:x val="0.12642344706911635"/>
          <c:y val="0.19444444444444445"/>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rgbClr val="D39C1F"/>
              </a:solidFill>
              <a:latin typeface="Mardoto" panose="00000500000000000000" pitchFamily="2" charset="0"/>
              <a:ea typeface="+mn-ea"/>
              <a:cs typeface="+mn-cs"/>
            </a:defRPr>
          </a:pPr>
          <a:endParaRPr lang="en-US"/>
        </a:p>
      </c:txPr>
    </c:title>
    <c:autoTitleDeleted val="0"/>
    <c:plotArea>
      <c:layout>
        <c:manualLayout>
          <c:layoutTarget val="inner"/>
          <c:xMode val="edge"/>
          <c:yMode val="edge"/>
          <c:x val="5.5469816272965877E-2"/>
          <c:y val="9.7638888888888914E-2"/>
          <c:w val="0.91397462817147856"/>
          <c:h val="0.70306357538641007"/>
        </c:manualLayout>
      </c:layout>
      <c:lineChart>
        <c:grouping val="standard"/>
        <c:varyColors val="0"/>
        <c:ser>
          <c:idx val="0"/>
          <c:order val="0"/>
          <c:tx>
            <c:strRef>
              <c:f>'Figure 3.C.7'!$B$1</c:f>
              <c:strCache>
                <c:ptCount val="1"/>
                <c:pt idx="0">
                  <c:v>Hotel Services Inflation</c:v>
                </c:pt>
              </c:strCache>
            </c:strRef>
          </c:tx>
          <c:spPr>
            <a:ln w="28575" cap="rnd">
              <a:solidFill>
                <a:srgbClr val="D39C1F"/>
              </a:solidFill>
              <a:round/>
            </a:ln>
            <a:effectLst/>
          </c:spPr>
          <c:marker>
            <c:symbol val="none"/>
          </c:marker>
          <c:cat>
            <c:numRef>
              <c:f>'Figure 3.C.7'!$A$2:$A$83</c:f>
              <c:numCache>
                <c:formatCode>yyyy\-mm</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'Figure 3.C.7'!$B$2:$B$83</c:f>
              <c:numCache>
                <c:formatCode>General</c:formatCode>
                <c:ptCount val="82"/>
                <c:pt idx="0">
                  <c:v>1.5</c:v>
                </c:pt>
                <c:pt idx="1">
                  <c:v>1.6</c:v>
                </c:pt>
                <c:pt idx="2">
                  <c:v>1.8</c:v>
                </c:pt>
                <c:pt idx="3">
                  <c:v>1.6</c:v>
                </c:pt>
                <c:pt idx="4">
                  <c:v>1.5</c:v>
                </c:pt>
                <c:pt idx="5">
                  <c:v>1.5</c:v>
                </c:pt>
                <c:pt idx="6">
                  <c:v>1.6</c:v>
                </c:pt>
                <c:pt idx="7">
                  <c:v>1.6</c:v>
                </c:pt>
                <c:pt idx="8">
                  <c:v>1.6</c:v>
                </c:pt>
                <c:pt idx="9">
                  <c:v>0.9</c:v>
                </c:pt>
                <c:pt idx="10">
                  <c:v>0.5</c:v>
                </c:pt>
                <c:pt idx="11">
                  <c:v>0.4</c:v>
                </c:pt>
                <c:pt idx="12">
                  <c:v>-0.1</c:v>
                </c:pt>
                <c:pt idx="13">
                  <c:v>-0.2</c:v>
                </c:pt>
                <c:pt idx="14">
                  <c:v>0.4</c:v>
                </c:pt>
                <c:pt idx="15">
                  <c:v>0.3</c:v>
                </c:pt>
                <c:pt idx="16">
                  <c:v>0.1</c:v>
                </c:pt>
                <c:pt idx="17">
                  <c:v>0.1</c:v>
                </c:pt>
                <c:pt idx="18">
                  <c:v>0.6</c:v>
                </c:pt>
                <c:pt idx="19">
                  <c:v>0.3</c:v>
                </c:pt>
                <c:pt idx="20">
                  <c:v>0.2</c:v>
                </c:pt>
                <c:pt idx="21">
                  <c:v>0.8</c:v>
                </c:pt>
                <c:pt idx="22">
                  <c:v>0.6</c:v>
                </c:pt>
                <c:pt idx="23">
                  <c:v>0.6</c:v>
                </c:pt>
                <c:pt idx="24">
                  <c:v>0.3</c:v>
                </c:pt>
                <c:pt idx="25">
                  <c:v>2.2999999999999998</c:v>
                </c:pt>
                <c:pt idx="26">
                  <c:v>2.4</c:v>
                </c:pt>
                <c:pt idx="27">
                  <c:v>0.6</c:v>
                </c:pt>
                <c:pt idx="28">
                  <c:v>-2.5</c:v>
                </c:pt>
                <c:pt idx="29">
                  <c:v>3.2</c:v>
                </c:pt>
                <c:pt idx="30">
                  <c:v>5</c:v>
                </c:pt>
                <c:pt idx="31">
                  <c:v>5.8</c:v>
                </c:pt>
                <c:pt idx="32">
                  <c:v>5.2</c:v>
                </c:pt>
                <c:pt idx="33">
                  <c:v>5</c:v>
                </c:pt>
                <c:pt idx="34">
                  <c:v>5.6</c:v>
                </c:pt>
                <c:pt idx="35">
                  <c:v>7.3</c:v>
                </c:pt>
                <c:pt idx="36">
                  <c:v>4.5</c:v>
                </c:pt>
                <c:pt idx="37">
                  <c:v>5</c:v>
                </c:pt>
                <c:pt idx="38">
                  <c:v>4.8</c:v>
                </c:pt>
                <c:pt idx="39">
                  <c:v>6.1</c:v>
                </c:pt>
                <c:pt idx="40">
                  <c:v>8.6</c:v>
                </c:pt>
                <c:pt idx="41">
                  <c:v>1.9</c:v>
                </c:pt>
                <c:pt idx="42">
                  <c:v>-1.2</c:v>
                </c:pt>
                <c:pt idx="43">
                  <c:v>-3.7</c:v>
                </c:pt>
                <c:pt idx="44">
                  <c:v>-4.5</c:v>
                </c:pt>
                <c:pt idx="45">
                  <c:v>-2.2999999999999998</c:v>
                </c:pt>
                <c:pt idx="46">
                  <c:v>-1.6</c:v>
                </c:pt>
                <c:pt idx="47">
                  <c:v>-0.9</c:v>
                </c:pt>
                <c:pt idx="48">
                  <c:v>-0.1</c:v>
                </c:pt>
                <c:pt idx="49">
                  <c:v>-2.5</c:v>
                </c:pt>
                <c:pt idx="50">
                  <c:v>2.2999999999999998</c:v>
                </c:pt>
                <c:pt idx="51">
                  <c:v>4.7</c:v>
                </c:pt>
                <c:pt idx="52">
                  <c:v>4.0999999999999996</c:v>
                </c:pt>
                <c:pt idx="53">
                  <c:v>4.9000000000000004</c:v>
                </c:pt>
                <c:pt idx="54">
                  <c:v>5.5</c:v>
                </c:pt>
                <c:pt idx="55">
                  <c:v>6.2</c:v>
                </c:pt>
                <c:pt idx="56">
                  <c:v>10.3</c:v>
                </c:pt>
                <c:pt idx="57">
                  <c:v>10.1</c:v>
                </c:pt>
                <c:pt idx="58">
                  <c:v>11.1</c:v>
                </c:pt>
                <c:pt idx="59">
                  <c:v>11</c:v>
                </c:pt>
                <c:pt idx="60">
                  <c:v>9.1</c:v>
                </c:pt>
                <c:pt idx="61">
                  <c:v>12.9</c:v>
                </c:pt>
                <c:pt idx="62">
                  <c:v>7.7</c:v>
                </c:pt>
                <c:pt idx="63">
                  <c:v>5.0999999999999996</c:v>
                </c:pt>
                <c:pt idx="64">
                  <c:v>6.7</c:v>
                </c:pt>
                <c:pt idx="65">
                  <c:v>5.2</c:v>
                </c:pt>
                <c:pt idx="66">
                  <c:v>5.2</c:v>
                </c:pt>
                <c:pt idx="67">
                  <c:v>5.2</c:v>
                </c:pt>
                <c:pt idx="68">
                  <c:v>7</c:v>
                </c:pt>
                <c:pt idx="69">
                  <c:v>6.3</c:v>
                </c:pt>
                <c:pt idx="70">
                  <c:v>2.6</c:v>
                </c:pt>
                <c:pt idx="71">
                  <c:v>2.8</c:v>
                </c:pt>
                <c:pt idx="72">
                  <c:v>7.4</c:v>
                </c:pt>
                <c:pt idx="73">
                  <c:v>3.7</c:v>
                </c:pt>
                <c:pt idx="74">
                  <c:v>1.6</c:v>
                </c:pt>
                <c:pt idx="75">
                  <c:v>1.5</c:v>
                </c:pt>
                <c:pt idx="76">
                  <c:v>1.8</c:v>
                </c:pt>
                <c:pt idx="77">
                  <c:v>3.3</c:v>
                </c:pt>
                <c:pt idx="78">
                  <c:v>0.9</c:v>
                </c:pt>
                <c:pt idx="79">
                  <c:v>5.3</c:v>
                </c:pt>
                <c:pt idx="80">
                  <c:v>1.7</c:v>
                </c:pt>
                <c:pt idx="81">
                  <c:v>-0.1</c:v>
                </c:pt>
              </c:numCache>
            </c:numRef>
          </c:val>
          <c:smooth val="0"/>
          <c:extLst>
            <c:ext xmlns:c16="http://schemas.microsoft.com/office/drawing/2014/chart" uri="{C3380CC4-5D6E-409C-BE32-E72D297353CC}">
              <c16:uniqueId val="{00000000-158C-46E0-9F68-356F14EB7FC6}"/>
            </c:ext>
          </c:extLst>
        </c:ser>
        <c:dLbls>
          <c:showLegendKey val="0"/>
          <c:showVal val="0"/>
          <c:showCatName val="0"/>
          <c:showSerName val="0"/>
          <c:showPercent val="0"/>
          <c:showBubbleSize val="0"/>
        </c:dLbls>
        <c:marker val="1"/>
        <c:smooth val="0"/>
        <c:axId val="-2130024992"/>
        <c:axId val="-2130026624"/>
      </c:lineChart>
      <c:lineChart>
        <c:grouping val="standard"/>
        <c:varyColors val="0"/>
        <c:ser>
          <c:idx val="1"/>
          <c:order val="1"/>
          <c:tx>
            <c:strRef>
              <c:f>'Figure 3.C.7'!$C$1</c:f>
              <c:strCache>
                <c:ptCount val="1"/>
              </c:strCache>
            </c:strRef>
          </c:tx>
          <c:spPr>
            <a:ln w="28575" cap="rnd">
              <a:solidFill>
                <a:schemeClr val="accent2"/>
              </a:solidFill>
              <a:round/>
            </a:ln>
            <a:effectLst/>
          </c:spPr>
          <c:marker>
            <c:symbol val="none"/>
          </c:marker>
          <c:cat>
            <c:numRef>
              <c:f>'Figure 3.C.7'!$A$2:$A$83</c:f>
              <c:numCache>
                <c:formatCode>yyyy\-mm</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'Figure 3.C.7'!$C$2:$C$83</c:f>
              <c:numCache>
                <c:formatCode>General</c:formatCode>
                <c:ptCount val="82"/>
                <c:pt idx="0">
                  <c:v>1.5</c:v>
                </c:pt>
              </c:numCache>
            </c:numRef>
          </c:val>
          <c:smooth val="0"/>
          <c:extLst>
            <c:ext xmlns:c16="http://schemas.microsoft.com/office/drawing/2014/chart" uri="{C3380CC4-5D6E-409C-BE32-E72D297353CC}">
              <c16:uniqueId val="{00000001-158C-46E0-9F68-356F14EB7FC6}"/>
            </c:ext>
          </c:extLst>
        </c:ser>
        <c:dLbls>
          <c:showLegendKey val="0"/>
          <c:showVal val="0"/>
          <c:showCatName val="0"/>
          <c:showSerName val="0"/>
          <c:showPercent val="0"/>
          <c:showBubbleSize val="0"/>
        </c:dLbls>
        <c:marker val="1"/>
        <c:smooth val="0"/>
        <c:axId val="-2130021184"/>
        <c:axId val="-2130027168"/>
      </c:lineChart>
      <c:dateAx>
        <c:axId val="-213002499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6624"/>
        <c:crosses val="autoZero"/>
        <c:auto val="1"/>
        <c:lblOffset val="100"/>
        <c:baseTimeUnit val="months"/>
      </c:dateAx>
      <c:valAx>
        <c:axId val="-2130026624"/>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4992"/>
        <c:crosses val="autoZero"/>
        <c:crossBetween val="between"/>
      </c:valAx>
      <c:valAx>
        <c:axId val="-2130027168"/>
        <c:scaling>
          <c:orientation val="minMax"/>
          <c:max val="14"/>
          <c:min val="-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1184"/>
        <c:crosses val="max"/>
        <c:crossBetween val="between"/>
      </c:valAx>
      <c:dateAx>
        <c:axId val="-2130021184"/>
        <c:scaling>
          <c:orientation val="minMax"/>
        </c:scaling>
        <c:delete val="1"/>
        <c:axPos val="b"/>
        <c:numFmt formatCode="yyyy\-mm" sourceLinked="1"/>
        <c:majorTickMark val="out"/>
        <c:minorTickMark val="none"/>
        <c:tickLblPos val="nextTo"/>
        <c:crossAx val="-2130027168"/>
        <c:crosses val="autoZero"/>
        <c:auto val="1"/>
        <c:lblOffset val="100"/>
        <c:baseTimeUnit val="month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855643044619423E-2"/>
          <c:y val="0.21838856080489938"/>
          <c:w val="0.7873545494313211"/>
          <c:h val="0.50698053368328955"/>
        </c:manualLayout>
      </c:layout>
      <c:barChart>
        <c:barDir val="col"/>
        <c:grouping val="stacked"/>
        <c:varyColors val="0"/>
        <c:ser>
          <c:idx val="0"/>
          <c:order val="0"/>
          <c:tx>
            <c:strRef>
              <c:f>'Figure 3.C.8'!$A$3</c:f>
              <c:strCache>
                <c:ptCount val="1"/>
                <c:pt idx="0">
                  <c:v>Will Decrease</c:v>
                </c:pt>
              </c:strCache>
            </c:strRef>
          </c:tx>
          <c:spPr>
            <a:solidFill>
              <a:schemeClr val="accent1"/>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3.C.8'!$AH$3:$BE$3</c:f>
              <c:numCache>
                <c:formatCode>0.0</c:formatCode>
                <c:ptCount val="24"/>
                <c:pt idx="0">
                  <c:v>19.600000000000001</c:v>
                </c:pt>
                <c:pt idx="1">
                  <c:v>17.7</c:v>
                </c:pt>
                <c:pt idx="2">
                  <c:v>14.7</c:v>
                </c:pt>
                <c:pt idx="3">
                  <c:v>13.064361191162345</c:v>
                </c:pt>
                <c:pt idx="4">
                  <c:v>9.6747289407839876</c:v>
                </c:pt>
                <c:pt idx="5">
                  <c:v>10.321489001692047</c:v>
                </c:pt>
                <c:pt idx="6">
                  <c:v>8.8952654232424688</c:v>
                </c:pt>
                <c:pt idx="7">
                  <c:v>3.2670454545454546</c:v>
                </c:pt>
                <c:pt idx="8">
                  <c:v>3.4770514603616132</c:v>
                </c:pt>
                <c:pt idx="9">
                  <c:v>9.2811646951774343</c:v>
                </c:pt>
                <c:pt idx="10">
                  <c:v>3.7514654161781942</c:v>
                </c:pt>
                <c:pt idx="11" formatCode="0.00">
                  <c:v>3.0423280423280423</c:v>
                </c:pt>
                <c:pt idx="12" formatCode="0.00">
                  <c:v>2.12</c:v>
                </c:pt>
                <c:pt idx="13" formatCode="0.00">
                  <c:v>3.90625</c:v>
                </c:pt>
                <c:pt idx="14" formatCode="0.00">
                  <c:v>3.45</c:v>
                </c:pt>
                <c:pt idx="15" formatCode="0.00">
                  <c:v>8.6</c:v>
                </c:pt>
                <c:pt idx="16" formatCode="0.00">
                  <c:v>10.104166666666666</c:v>
                </c:pt>
                <c:pt idx="17" formatCode="0.00">
                  <c:v>9.5</c:v>
                </c:pt>
                <c:pt idx="18" formatCode="0.00">
                  <c:v>9.3942054433713782</c:v>
                </c:pt>
                <c:pt idx="19" formatCode="0.00">
                  <c:v>5.6020066889632103</c:v>
                </c:pt>
                <c:pt idx="20" formatCode="0.00">
                  <c:v>7.9822616407982299</c:v>
                </c:pt>
                <c:pt idx="21" formatCode="General">
                  <c:v>8.16</c:v>
                </c:pt>
                <c:pt idx="22" formatCode="General">
                  <c:v>6.72</c:v>
                </c:pt>
                <c:pt idx="23" formatCode="General">
                  <c:v>6.82</c:v>
                </c:pt>
              </c:numCache>
            </c:numRef>
          </c:val>
          <c:extLst>
            <c:ext xmlns:c16="http://schemas.microsoft.com/office/drawing/2014/chart" uri="{C3380CC4-5D6E-409C-BE32-E72D297353CC}">
              <c16:uniqueId val="{00000000-0FBB-488B-8E73-87B08E3B7911}"/>
            </c:ext>
          </c:extLst>
        </c:ser>
        <c:ser>
          <c:idx val="1"/>
          <c:order val="1"/>
          <c:tx>
            <c:strRef>
              <c:f>'Figure 3.C.8'!$A$4</c:f>
              <c:strCache>
                <c:ptCount val="1"/>
                <c:pt idx="0">
                  <c:v>Will Stay the Same</c:v>
                </c:pt>
              </c:strCache>
            </c:strRef>
          </c:tx>
          <c:spPr>
            <a:solidFill>
              <a:schemeClr val="accent2"/>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3.C.8'!$AH$4:$BE$4</c:f>
              <c:numCache>
                <c:formatCode>0.0</c:formatCode>
                <c:ptCount val="24"/>
                <c:pt idx="0">
                  <c:v>24.5</c:v>
                </c:pt>
                <c:pt idx="1">
                  <c:v>27.4</c:v>
                </c:pt>
                <c:pt idx="2">
                  <c:v>28.8</c:v>
                </c:pt>
                <c:pt idx="3">
                  <c:v>24.975984630163303</c:v>
                </c:pt>
                <c:pt idx="4">
                  <c:v>23.603002502085072</c:v>
                </c:pt>
                <c:pt idx="5">
                  <c:v>22.081218274111674</c:v>
                </c:pt>
                <c:pt idx="6">
                  <c:v>21.52080344332855</c:v>
                </c:pt>
                <c:pt idx="7">
                  <c:v>14.772727272727273</c:v>
                </c:pt>
                <c:pt idx="8">
                  <c:v>12.100139082058414</c:v>
                </c:pt>
                <c:pt idx="9">
                  <c:v>13.830755232029118</c:v>
                </c:pt>
                <c:pt idx="10">
                  <c:v>20.281359906213364</c:v>
                </c:pt>
                <c:pt idx="11" formatCode="0.00">
                  <c:v>17.063492063492063</c:v>
                </c:pt>
                <c:pt idx="12" formatCode="0.00">
                  <c:v>12.74</c:v>
                </c:pt>
                <c:pt idx="13" formatCode="0.00">
                  <c:v>15.9</c:v>
                </c:pt>
                <c:pt idx="14" formatCode="0.00">
                  <c:v>15.11</c:v>
                </c:pt>
                <c:pt idx="15" formatCode="0.00">
                  <c:v>10.375275938189846</c:v>
                </c:pt>
                <c:pt idx="16" formatCode="0.00">
                  <c:v>11.041666666666666</c:v>
                </c:pt>
                <c:pt idx="17" formatCode="0.00">
                  <c:v>8.75</c:v>
                </c:pt>
                <c:pt idx="18" formatCode="0.00">
                  <c:v>10.272168568920105</c:v>
                </c:pt>
                <c:pt idx="19" formatCode="0.00">
                  <c:v>7.5250836120401345</c:v>
                </c:pt>
                <c:pt idx="20" formatCode="0.00">
                  <c:v>7.7605321507760534</c:v>
                </c:pt>
                <c:pt idx="21" formatCode="General">
                  <c:v>7.66</c:v>
                </c:pt>
                <c:pt idx="22" formatCode="General">
                  <c:v>7.39</c:v>
                </c:pt>
                <c:pt idx="23" formatCode="General">
                  <c:v>9.07</c:v>
                </c:pt>
              </c:numCache>
            </c:numRef>
          </c:val>
          <c:extLst>
            <c:ext xmlns:c16="http://schemas.microsoft.com/office/drawing/2014/chart" uri="{C3380CC4-5D6E-409C-BE32-E72D297353CC}">
              <c16:uniqueId val="{00000001-0FBB-488B-8E73-87B08E3B7911}"/>
            </c:ext>
          </c:extLst>
        </c:ser>
        <c:ser>
          <c:idx val="2"/>
          <c:order val="2"/>
          <c:tx>
            <c:strRef>
              <c:f>'Figure 3.C.8'!$A$5</c:f>
              <c:strCache>
                <c:ptCount val="1"/>
                <c:pt idx="0">
                  <c:v>Will Grow at a Slow Pace</c:v>
                </c:pt>
              </c:strCache>
            </c:strRef>
          </c:tx>
          <c:spPr>
            <a:solidFill>
              <a:schemeClr val="accent3"/>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3.C.8'!$AH$5:$BE$5</c:f>
              <c:numCache>
                <c:formatCode>0.0</c:formatCode>
                <c:ptCount val="24"/>
                <c:pt idx="0">
                  <c:v>36.9</c:v>
                </c:pt>
                <c:pt idx="1">
                  <c:v>33.5</c:v>
                </c:pt>
                <c:pt idx="2">
                  <c:v>36.5</c:v>
                </c:pt>
                <c:pt idx="3">
                  <c:v>44.380403458213266</c:v>
                </c:pt>
                <c:pt idx="4">
                  <c:v>46.622185154295245</c:v>
                </c:pt>
                <c:pt idx="5">
                  <c:v>35.363790186125208</c:v>
                </c:pt>
                <c:pt idx="6">
                  <c:v>35.868005738880917</c:v>
                </c:pt>
                <c:pt idx="7">
                  <c:v>35.653409090909086</c:v>
                </c:pt>
                <c:pt idx="8">
                  <c:v>33.796940194714878</c:v>
                </c:pt>
                <c:pt idx="9">
                  <c:v>13.102820746132849</c:v>
                </c:pt>
                <c:pt idx="10">
                  <c:v>17.116060961313011</c:v>
                </c:pt>
                <c:pt idx="11" formatCode="0.00">
                  <c:v>8.0687830687830679</c:v>
                </c:pt>
                <c:pt idx="12" formatCode="0.00">
                  <c:v>6.99</c:v>
                </c:pt>
                <c:pt idx="13" formatCode="0.00">
                  <c:v>6.8080357142857135</c:v>
                </c:pt>
                <c:pt idx="14" formatCode="0.00">
                  <c:v>11.87</c:v>
                </c:pt>
                <c:pt idx="15" formatCode="0.00">
                  <c:v>20.088300220750551</c:v>
                </c:pt>
                <c:pt idx="16" formatCode="0.00">
                  <c:v>19.375</c:v>
                </c:pt>
                <c:pt idx="17" formatCode="0.00">
                  <c:v>12.5</c:v>
                </c:pt>
                <c:pt idx="18" formatCode="0.00">
                  <c:v>16.417910447761194</c:v>
                </c:pt>
                <c:pt idx="19" formatCode="0.00">
                  <c:v>19.063545150501675</c:v>
                </c:pt>
                <c:pt idx="20" formatCode="0.00">
                  <c:v>22.394678492239468</c:v>
                </c:pt>
                <c:pt idx="21" formatCode="General">
                  <c:v>20.149999999999999</c:v>
                </c:pt>
                <c:pt idx="22" formatCode="General">
                  <c:v>16.43</c:v>
                </c:pt>
                <c:pt idx="23" formatCode="General">
                  <c:v>23.63</c:v>
                </c:pt>
              </c:numCache>
            </c:numRef>
          </c:val>
          <c:extLst>
            <c:ext xmlns:c16="http://schemas.microsoft.com/office/drawing/2014/chart" uri="{C3380CC4-5D6E-409C-BE32-E72D297353CC}">
              <c16:uniqueId val="{00000002-0FBB-488B-8E73-87B08E3B7911}"/>
            </c:ext>
          </c:extLst>
        </c:ser>
        <c:ser>
          <c:idx val="5"/>
          <c:order val="3"/>
          <c:tx>
            <c:strRef>
              <c:f>'Figure 3.C.8'!$A$8</c:f>
              <c:strCache>
                <c:ptCount val="1"/>
                <c:pt idx="0">
                  <c:v>Uncertain</c:v>
                </c:pt>
              </c:strCache>
            </c:strRef>
          </c:tx>
          <c:spPr>
            <a:solidFill>
              <a:srgbClr val="6393AE"/>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3.C.8'!$AH$8:$BE$8</c:f>
              <c:numCache>
                <c:formatCode>0.0</c:formatCode>
                <c:ptCount val="24"/>
                <c:pt idx="0">
                  <c:v>17.7</c:v>
                </c:pt>
                <c:pt idx="1">
                  <c:v>17.100000000000001</c:v>
                </c:pt>
                <c:pt idx="2">
                  <c:v>15.3</c:v>
                </c:pt>
                <c:pt idx="3">
                  <c:v>13.448607108549471</c:v>
                </c:pt>
                <c:pt idx="4">
                  <c:v>17.514595496246873</c:v>
                </c:pt>
                <c:pt idx="5">
                  <c:v>24.280879864636209</c:v>
                </c:pt>
                <c:pt idx="6">
                  <c:v>25.538020086083215</c:v>
                </c:pt>
                <c:pt idx="7">
                  <c:v>32.670454545454547</c:v>
                </c:pt>
                <c:pt idx="8">
                  <c:v>35.048678720445068</c:v>
                </c:pt>
                <c:pt idx="9">
                  <c:v>39.399454049135578</c:v>
                </c:pt>
                <c:pt idx="10">
                  <c:v>32.356389214536932</c:v>
                </c:pt>
                <c:pt idx="11" formatCode="0.00">
                  <c:v>40.608465608465607</c:v>
                </c:pt>
                <c:pt idx="12" formatCode="0.00">
                  <c:v>38.229999999999997</c:v>
                </c:pt>
                <c:pt idx="13" formatCode="0.00">
                  <c:v>41.071428571428569</c:v>
                </c:pt>
                <c:pt idx="14" formatCode="0.00">
                  <c:v>40.380000000000003</c:v>
                </c:pt>
                <c:pt idx="15" formatCode="0.00">
                  <c:v>24.9</c:v>
                </c:pt>
                <c:pt idx="16" formatCode="0.00">
                  <c:v>31.5625</c:v>
                </c:pt>
                <c:pt idx="17" formatCode="0.00">
                  <c:v>41.75</c:v>
                </c:pt>
                <c:pt idx="18" formatCode="0.00">
                  <c:v>41.791044776119399</c:v>
                </c:pt>
                <c:pt idx="19" formatCode="0.00">
                  <c:v>46.321070234113712</c:v>
                </c:pt>
                <c:pt idx="20" formatCode="0.00">
                  <c:v>37.028824833702885</c:v>
                </c:pt>
                <c:pt idx="21" formatCode="General">
                  <c:v>46.29</c:v>
                </c:pt>
                <c:pt idx="22" formatCode="General">
                  <c:v>49.13</c:v>
                </c:pt>
                <c:pt idx="23" formatCode="General">
                  <c:v>38.770000000000003</c:v>
                </c:pt>
              </c:numCache>
            </c:numRef>
          </c:val>
          <c:extLst>
            <c:ext xmlns:c16="http://schemas.microsoft.com/office/drawing/2014/chart" uri="{C3380CC4-5D6E-409C-BE32-E72D297353CC}">
              <c16:uniqueId val="{00000003-0FBB-488B-8E73-87B08E3B7911}"/>
            </c:ext>
          </c:extLst>
        </c:ser>
        <c:ser>
          <c:idx val="3"/>
          <c:order val="4"/>
          <c:tx>
            <c:strRef>
              <c:f>'Figure 3.C.8'!$A$6</c:f>
              <c:strCache>
                <c:ptCount val="1"/>
                <c:pt idx="0">
                  <c:v>Will Grow at a Fast Pace</c:v>
                </c:pt>
              </c:strCache>
            </c:strRef>
          </c:tx>
          <c:spPr>
            <a:solidFill>
              <a:schemeClr val="accent4"/>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3.C.8'!$AH$6:$BE$6</c:f>
              <c:numCache>
                <c:formatCode>0.0</c:formatCode>
                <c:ptCount val="24"/>
                <c:pt idx="0">
                  <c:v>1.2</c:v>
                </c:pt>
                <c:pt idx="1">
                  <c:v>3.5</c:v>
                </c:pt>
                <c:pt idx="2">
                  <c:v>3.6</c:v>
                </c:pt>
                <c:pt idx="3">
                  <c:v>3.1700288184438041</c:v>
                </c:pt>
                <c:pt idx="4">
                  <c:v>2.2518765638031693</c:v>
                </c:pt>
                <c:pt idx="5">
                  <c:v>7.1912013536379025</c:v>
                </c:pt>
                <c:pt idx="6">
                  <c:v>7.6040172166427542</c:v>
                </c:pt>
                <c:pt idx="7">
                  <c:v>11.647727272727272</c:v>
                </c:pt>
                <c:pt idx="8">
                  <c:v>12.517385257301807</c:v>
                </c:pt>
                <c:pt idx="9">
                  <c:v>20.473157415832574</c:v>
                </c:pt>
                <c:pt idx="10">
                  <c:v>23.563892145369287</c:v>
                </c:pt>
                <c:pt idx="11" formatCode="0.00">
                  <c:v>27.24867724867725</c:v>
                </c:pt>
                <c:pt idx="12" formatCode="0.00">
                  <c:v>33.19</c:v>
                </c:pt>
                <c:pt idx="13" formatCode="General">
                  <c:v>28.459821428571431</c:v>
                </c:pt>
                <c:pt idx="14" formatCode="0.00">
                  <c:v>23.11</c:v>
                </c:pt>
                <c:pt idx="15" formatCode="0.00">
                  <c:v>28.035320088300221</c:v>
                </c:pt>
                <c:pt idx="16" formatCode="0.00">
                  <c:v>20.520833333333332</c:v>
                </c:pt>
                <c:pt idx="17" formatCode="0.00">
                  <c:v>18.666666666666668</c:v>
                </c:pt>
                <c:pt idx="18" formatCode="0.00">
                  <c:v>14.661984196663742</c:v>
                </c:pt>
                <c:pt idx="19" formatCode="0.00">
                  <c:v>14.715719063545151</c:v>
                </c:pt>
                <c:pt idx="20" formatCode="0.00">
                  <c:v>17.627494456762747</c:v>
                </c:pt>
                <c:pt idx="21" formatCode="General">
                  <c:v>12.41</c:v>
                </c:pt>
                <c:pt idx="22" formatCode="General">
                  <c:v>14.02</c:v>
                </c:pt>
                <c:pt idx="23" formatCode="General">
                  <c:v>15.97</c:v>
                </c:pt>
              </c:numCache>
            </c:numRef>
          </c:val>
          <c:extLst>
            <c:ext xmlns:c16="http://schemas.microsoft.com/office/drawing/2014/chart" uri="{C3380CC4-5D6E-409C-BE32-E72D297353CC}">
              <c16:uniqueId val="{00000004-0FBB-488B-8E73-87B08E3B7911}"/>
            </c:ext>
          </c:extLst>
        </c:ser>
        <c:ser>
          <c:idx val="4"/>
          <c:order val="5"/>
          <c:tx>
            <c:strRef>
              <c:f>'Figure 3.C.8'!$A$7</c:f>
              <c:strCache>
                <c:ptCount val="1"/>
                <c:pt idx="0">
                  <c:v>Will Grow at a Very Fast Pace</c:v>
                </c:pt>
              </c:strCache>
            </c:strRef>
          </c:tx>
          <c:spPr>
            <a:solidFill>
              <a:srgbClr val="605E27"/>
            </a:solidFill>
            <a:ln>
              <a:noFill/>
            </a:ln>
            <a:effectLst/>
          </c:spPr>
          <c:invertIfNegative val="0"/>
          <c:cat>
            <c:strRef>
              <c:f>'Figure 3.C.8'!$AH$2:$BE$2</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3.C.8'!$AH$7:$BE$7</c:f>
              <c:numCache>
                <c:formatCode>0.0</c:formatCode>
                <c:ptCount val="24"/>
                <c:pt idx="0">
                  <c:v>0.1</c:v>
                </c:pt>
                <c:pt idx="1">
                  <c:v>0.8</c:v>
                </c:pt>
                <c:pt idx="2">
                  <c:v>1.1000000000000001</c:v>
                </c:pt>
                <c:pt idx="3">
                  <c:v>0.96061479346781953</c:v>
                </c:pt>
                <c:pt idx="4">
                  <c:v>0.33361134278565469</c:v>
                </c:pt>
                <c:pt idx="5">
                  <c:v>0.76142131979695438</c:v>
                </c:pt>
                <c:pt idx="6">
                  <c:v>0.57388809182209477</c:v>
                </c:pt>
                <c:pt idx="7">
                  <c:v>1.9886363636363635</c:v>
                </c:pt>
                <c:pt idx="8">
                  <c:v>3.05980528511822</c:v>
                </c:pt>
                <c:pt idx="9">
                  <c:v>3.9126478616924478</c:v>
                </c:pt>
                <c:pt idx="10">
                  <c:v>2.9308323563892147</c:v>
                </c:pt>
                <c:pt idx="11" formatCode="0.00">
                  <c:v>3.9682539682539684</c:v>
                </c:pt>
                <c:pt idx="12" formatCode="0.00">
                  <c:v>6.73</c:v>
                </c:pt>
                <c:pt idx="13" formatCode="0.00">
                  <c:v>3.7946428571428568</c:v>
                </c:pt>
                <c:pt idx="14" formatCode="0.00">
                  <c:v>6.04</c:v>
                </c:pt>
                <c:pt idx="15" formatCode="0.00">
                  <c:v>8</c:v>
                </c:pt>
                <c:pt idx="16" formatCode="0.00">
                  <c:v>7.395833333333333</c:v>
                </c:pt>
                <c:pt idx="17" formatCode="0.00">
                  <c:v>8.8333333333333339</c:v>
                </c:pt>
                <c:pt idx="18" formatCode="0.00">
                  <c:v>7.4626865671641784</c:v>
                </c:pt>
                <c:pt idx="19" formatCode="0.00">
                  <c:v>6.7725752508361197</c:v>
                </c:pt>
                <c:pt idx="20" formatCode="0.00">
                  <c:v>7.2062084257206216</c:v>
                </c:pt>
                <c:pt idx="21" formatCode="General">
                  <c:v>5.33</c:v>
                </c:pt>
                <c:pt idx="22" formatCode="General">
                  <c:v>6.31</c:v>
                </c:pt>
                <c:pt idx="23" formatCode="General">
                  <c:v>5.74</c:v>
                </c:pt>
              </c:numCache>
            </c:numRef>
          </c:val>
          <c:extLst>
            <c:ext xmlns:c16="http://schemas.microsoft.com/office/drawing/2014/chart" uri="{C3380CC4-5D6E-409C-BE32-E72D297353CC}">
              <c16:uniqueId val="{00000005-0FBB-488B-8E73-87B08E3B7911}"/>
            </c:ext>
          </c:extLst>
        </c:ser>
        <c:dLbls>
          <c:showLegendKey val="0"/>
          <c:showVal val="0"/>
          <c:showCatName val="0"/>
          <c:showSerName val="0"/>
          <c:showPercent val="0"/>
          <c:showBubbleSize val="0"/>
        </c:dLbls>
        <c:gapWidth val="150"/>
        <c:overlap val="100"/>
        <c:axId val="-2130033152"/>
        <c:axId val="-2130020096"/>
      </c:barChart>
      <c:barChart>
        <c:barDir val="col"/>
        <c:grouping val="stacked"/>
        <c:varyColors val="0"/>
        <c:ser>
          <c:idx val="6"/>
          <c:order val="6"/>
          <c:tx>
            <c:strRef>
              <c:f>'Figure 3.C.8'!$A$9</c:f>
              <c:strCache>
                <c:ptCount val="1"/>
              </c:strCache>
            </c:strRef>
          </c:tx>
          <c:spPr>
            <a:solidFill>
              <a:schemeClr val="accent1">
                <a:lumMod val="60000"/>
              </a:schemeClr>
            </a:solidFill>
            <a:ln>
              <a:noFill/>
            </a:ln>
            <a:effectLst/>
          </c:spPr>
          <c:invertIfNegative val="0"/>
          <c:cat>
            <c:strRef>
              <c:f>'Figure 3.C.8'!$AH$2:$BA$2</c:f>
              <c:strCache>
                <c:ptCount val="20"/>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strCache>
            </c:strRef>
          </c:cat>
          <c:val>
            <c:numRef>
              <c:f>'Figure 3.C.8'!$AH$9:$BA$9</c:f>
              <c:numCache>
                <c:formatCode>0.0</c:formatCode>
                <c:ptCount val="20"/>
              </c:numCache>
            </c:numRef>
          </c:val>
          <c:extLst>
            <c:ext xmlns:c16="http://schemas.microsoft.com/office/drawing/2014/chart" uri="{C3380CC4-5D6E-409C-BE32-E72D297353CC}">
              <c16:uniqueId val="{00000006-0FBB-488B-8E73-87B08E3B7911}"/>
            </c:ext>
          </c:extLst>
        </c:ser>
        <c:dLbls>
          <c:showLegendKey val="0"/>
          <c:showVal val="0"/>
          <c:showCatName val="0"/>
          <c:showSerName val="0"/>
          <c:showPercent val="0"/>
          <c:showBubbleSize val="0"/>
        </c:dLbls>
        <c:gapWidth val="150"/>
        <c:overlap val="100"/>
        <c:axId val="-2130022816"/>
        <c:axId val="-2130019552"/>
      </c:barChart>
      <c:catAx>
        <c:axId val="-2130033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0096"/>
        <c:crosses val="autoZero"/>
        <c:auto val="1"/>
        <c:lblAlgn val="ctr"/>
        <c:lblOffset val="100"/>
        <c:noMultiLvlLbl val="0"/>
      </c:catAx>
      <c:valAx>
        <c:axId val="-2130020096"/>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33152"/>
        <c:crosses val="autoZero"/>
        <c:crossBetween val="between"/>
      </c:valAx>
      <c:valAx>
        <c:axId val="-2130019552"/>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2816"/>
        <c:crosses val="max"/>
        <c:crossBetween val="between"/>
      </c:valAx>
      <c:catAx>
        <c:axId val="-2130022816"/>
        <c:scaling>
          <c:orientation val="minMax"/>
        </c:scaling>
        <c:delete val="1"/>
        <c:axPos val="b"/>
        <c:numFmt formatCode="General" sourceLinked="1"/>
        <c:majorTickMark val="out"/>
        <c:minorTickMark val="none"/>
        <c:tickLblPos val="nextTo"/>
        <c:crossAx val="-2130019552"/>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6"/>
        <c:delete val="1"/>
      </c:legendEntry>
      <c:layout>
        <c:manualLayout>
          <c:xMode val="edge"/>
          <c:yMode val="edge"/>
          <c:x val="2.053756241450579E-2"/>
          <c:y val="3.8079047399512761E-2"/>
          <c:w val="0.94868328958880133"/>
          <c:h val="0.1628330052493438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062250169271E-2"/>
          <c:y val="5.9366547791391548E-2"/>
          <c:w val="0.85211225805254909"/>
          <c:h val="0.70247201723103003"/>
        </c:manualLayout>
      </c:layout>
      <c:areaChart>
        <c:grouping val="stacked"/>
        <c:varyColors val="0"/>
        <c:ser>
          <c:idx val="1"/>
          <c:order val="1"/>
          <c:tx>
            <c:strRef>
              <c:f>'Figure 3.D.1'!$L$4</c:f>
              <c:strCache>
                <c:ptCount val="1"/>
                <c:pt idx="0">
                  <c:v>Min</c:v>
                </c:pt>
              </c:strCache>
            </c:strRef>
          </c:tx>
          <c:spPr>
            <a:noFill/>
            <a:ln>
              <a:noFill/>
            </a:ln>
            <a:effectLst/>
          </c:spPr>
          <c:cat>
            <c:numRef>
              <c:f>'Figure 3.D.1'!$J$7:$J$14</c:f>
              <c:numCache>
                <c:formatCode>m/d/yyyy</c:formatCode>
                <c:ptCount val="8"/>
                <c:pt idx="0">
                  <c:v>45636</c:v>
                </c:pt>
                <c:pt idx="1">
                  <c:v>45685</c:v>
                </c:pt>
                <c:pt idx="2">
                  <c:v>45727</c:v>
                </c:pt>
                <c:pt idx="3">
                  <c:v>45776</c:v>
                </c:pt>
                <c:pt idx="4">
                  <c:v>45820</c:v>
                </c:pt>
                <c:pt idx="5">
                  <c:v>45868</c:v>
                </c:pt>
                <c:pt idx="6">
                  <c:v>45912</c:v>
                </c:pt>
                <c:pt idx="7">
                  <c:v>45960</c:v>
                </c:pt>
              </c:numCache>
            </c:numRef>
          </c:cat>
          <c:val>
            <c:numRef>
              <c:f>'Figure 3.D.1'!$L$7:$L$14</c:f>
              <c:numCache>
                <c:formatCode>General</c:formatCode>
                <c:ptCount val="8"/>
                <c:pt idx="0">
                  <c:v>7</c:v>
                </c:pt>
                <c:pt idx="1">
                  <c:v>7</c:v>
                </c:pt>
                <c:pt idx="2">
                  <c:v>6.5</c:v>
                </c:pt>
                <c:pt idx="3">
                  <c:v>6.25</c:v>
                </c:pt>
                <c:pt idx="4">
                  <c:v>6.25</c:v>
                </c:pt>
                <c:pt idx="5">
                  <c:v>6.25</c:v>
                </c:pt>
                <c:pt idx="6">
                  <c:v>6</c:v>
                </c:pt>
                <c:pt idx="7">
                  <c:v>6</c:v>
                </c:pt>
              </c:numCache>
            </c:numRef>
          </c:val>
          <c:extLst>
            <c:ext xmlns:c16="http://schemas.microsoft.com/office/drawing/2014/chart" uri="{C3380CC4-5D6E-409C-BE32-E72D297353CC}">
              <c16:uniqueId val="{00000000-7862-444A-960B-096F81C0AC85}"/>
            </c:ext>
          </c:extLst>
        </c:ser>
        <c:ser>
          <c:idx val="2"/>
          <c:order val="2"/>
          <c:tx>
            <c:strRef>
              <c:f>'Figure 3.D.1'!$M$4</c:f>
              <c:strCache>
                <c:ptCount val="1"/>
                <c:pt idx="0">
                  <c:v>Max</c:v>
                </c:pt>
              </c:strCache>
            </c:strRef>
          </c:tx>
          <c:spPr>
            <a:solidFill>
              <a:schemeClr val="accent5">
                <a:lumMod val="20000"/>
                <a:lumOff val="80000"/>
              </a:schemeClr>
            </a:solidFill>
            <a:ln>
              <a:noFill/>
            </a:ln>
            <a:effectLst/>
          </c:spPr>
          <c:cat>
            <c:numRef>
              <c:f>'Figure 3.D.1'!$J$7:$J$14</c:f>
              <c:numCache>
                <c:formatCode>m/d/yyyy</c:formatCode>
                <c:ptCount val="8"/>
                <c:pt idx="0">
                  <c:v>45636</c:v>
                </c:pt>
                <c:pt idx="1">
                  <c:v>45685</c:v>
                </c:pt>
                <c:pt idx="2">
                  <c:v>45727</c:v>
                </c:pt>
                <c:pt idx="3">
                  <c:v>45776</c:v>
                </c:pt>
                <c:pt idx="4">
                  <c:v>45820</c:v>
                </c:pt>
                <c:pt idx="5">
                  <c:v>45868</c:v>
                </c:pt>
                <c:pt idx="6">
                  <c:v>45912</c:v>
                </c:pt>
                <c:pt idx="7">
                  <c:v>45960</c:v>
                </c:pt>
              </c:numCache>
            </c:numRef>
          </c:cat>
          <c:val>
            <c:numRef>
              <c:f>'Figure 3.D.1'!$M$7:$M$14</c:f>
              <c:numCache>
                <c:formatCode>General</c:formatCode>
                <c:ptCount val="8"/>
                <c:pt idx="0">
                  <c:v>0.5</c:v>
                </c:pt>
                <c:pt idx="1">
                  <c:v>0.5</c:v>
                </c:pt>
                <c:pt idx="2">
                  <c:v>1</c:v>
                </c:pt>
                <c:pt idx="3">
                  <c:v>1.25</c:v>
                </c:pt>
                <c:pt idx="4">
                  <c:v>1.25</c:v>
                </c:pt>
                <c:pt idx="5">
                  <c:v>1.5</c:v>
                </c:pt>
                <c:pt idx="6">
                  <c:v>2</c:v>
                </c:pt>
                <c:pt idx="7">
                  <c:v>2</c:v>
                </c:pt>
              </c:numCache>
            </c:numRef>
          </c:val>
          <c:extLst>
            <c:ext xmlns:c16="http://schemas.microsoft.com/office/drawing/2014/chart" uri="{C3380CC4-5D6E-409C-BE32-E72D297353CC}">
              <c16:uniqueId val="{00000001-7862-444A-960B-096F81C0AC85}"/>
            </c:ext>
          </c:extLst>
        </c:ser>
        <c:dLbls>
          <c:showLegendKey val="0"/>
          <c:showVal val="0"/>
          <c:showCatName val="0"/>
          <c:showSerName val="0"/>
          <c:showPercent val="0"/>
          <c:showBubbleSize val="0"/>
        </c:dLbls>
        <c:axId val="-2130034784"/>
        <c:axId val="-2130020640"/>
      </c:areaChart>
      <c:lineChart>
        <c:grouping val="standard"/>
        <c:varyColors val="0"/>
        <c:ser>
          <c:idx val="0"/>
          <c:order val="0"/>
          <c:tx>
            <c:strRef>
              <c:f>'Figure 3.D.1'!$K$4</c:f>
              <c:strCache>
                <c:ptCount val="1"/>
                <c:pt idx="0">
                  <c:v>Average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'Figure 3.D.1'!$J$7:$J$14</c:f>
              <c:numCache>
                <c:formatCode>m/d/yyyy</c:formatCode>
                <c:ptCount val="8"/>
                <c:pt idx="0">
                  <c:v>45636</c:v>
                </c:pt>
                <c:pt idx="1">
                  <c:v>45685</c:v>
                </c:pt>
                <c:pt idx="2">
                  <c:v>45727</c:v>
                </c:pt>
                <c:pt idx="3">
                  <c:v>45776</c:v>
                </c:pt>
                <c:pt idx="4">
                  <c:v>45820</c:v>
                </c:pt>
                <c:pt idx="5">
                  <c:v>45868</c:v>
                </c:pt>
                <c:pt idx="6">
                  <c:v>45912</c:v>
                </c:pt>
                <c:pt idx="7">
                  <c:v>45960</c:v>
                </c:pt>
              </c:numCache>
            </c:numRef>
          </c:cat>
          <c:val>
            <c:numRef>
              <c:f>'Figure 3.D.1'!$K$7:$K$14</c:f>
              <c:numCache>
                <c:formatCode>General</c:formatCode>
                <c:ptCount val="8"/>
                <c:pt idx="0">
                  <c:v>7.25</c:v>
                </c:pt>
                <c:pt idx="1">
                  <c:v>7.25</c:v>
                </c:pt>
                <c:pt idx="2">
                  <c:v>7</c:v>
                </c:pt>
                <c:pt idx="3">
                  <c:v>7</c:v>
                </c:pt>
                <c:pt idx="4">
                  <c:v>7</c:v>
                </c:pt>
                <c:pt idx="5">
                  <c:v>7</c:v>
                </c:pt>
                <c:pt idx="6">
                  <c:v>6.75</c:v>
                </c:pt>
                <c:pt idx="7">
                  <c:v>6.75</c:v>
                </c:pt>
              </c:numCache>
            </c:numRef>
          </c:val>
          <c:smooth val="0"/>
          <c:extLst>
            <c:ext xmlns:c16="http://schemas.microsoft.com/office/drawing/2014/chart" uri="{C3380CC4-5D6E-409C-BE32-E72D297353CC}">
              <c16:uniqueId val="{00000002-7862-444A-960B-096F81C0AC85}"/>
            </c:ext>
          </c:extLst>
        </c:ser>
        <c:dLbls>
          <c:showLegendKey val="0"/>
          <c:showVal val="0"/>
          <c:showCatName val="0"/>
          <c:showSerName val="0"/>
          <c:showPercent val="0"/>
          <c:showBubbleSize val="0"/>
        </c:dLbls>
        <c:marker val="1"/>
        <c:smooth val="0"/>
        <c:axId val="-2130030432"/>
        <c:axId val="-2130031520"/>
      </c:lineChart>
      <c:dateAx>
        <c:axId val="-213003043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2130031520"/>
        <c:crosses val="autoZero"/>
        <c:auto val="0"/>
        <c:lblOffset val="100"/>
        <c:baseTimeUnit val="days"/>
        <c:majorUnit val="1"/>
        <c:majorTimeUnit val="months"/>
      </c:dateAx>
      <c:valAx>
        <c:axId val="-2130031520"/>
        <c:scaling>
          <c:orientation val="minMax"/>
          <c:max val="8.5"/>
          <c:min val="5.5"/>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2130030432"/>
        <c:crosses val="autoZero"/>
        <c:crossBetween val="between"/>
      </c:valAx>
      <c:valAx>
        <c:axId val="-2130020640"/>
        <c:scaling>
          <c:orientation val="minMax"/>
          <c:max val="8.5"/>
          <c:min val="5.5"/>
        </c:scaling>
        <c:delete val="0"/>
        <c:axPos val="r"/>
        <c:numFmt formatCode="_(* #,##0.0_);_(* \(#,##0.0\);_(* &quot;-&quot;?_);_(@_)"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2130034784"/>
        <c:crosses val="max"/>
        <c:crossBetween val="between"/>
      </c:valAx>
      <c:dateAx>
        <c:axId val="-2130034784"/>
        <c:scaling>
          <c:orientation val="minMax"/>
        </c:scaling>
        <c:delete val="1"/>
        <c:axPos val="b"/>
        <c:numFmt formatCode="m/d/yyyy" sourceLinked="1"/>
        <c:majorTickMark val="out"/>
        <c:minorTickMark val="none"/>
        <c:tickLblPos val="nextTo"/>
        <c:crossAx val="-2130020640"/>
        <c:crosses val="autoZero"/>
        <c:auto val="0"/>
        <c:lblOffset val="100"/>
        <c:baseTimeUnit val="day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ea typeface="Malgun Gothic" panose="020B0503020000020004" pitchFamily="34" charset="-127"/>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'Figure 3.D.2'!$A$3</c:f>
              <c:strCache>
                <c:ptCount val="1"/>
                <c:pt idx="0">
                  <c:v>09.09.2024</c:v>
                </c:pt>
              </c:strCache>
            </c:strRef>
          </c:tx>
          <c:spPr>
            <a:ln w="25400" cap="rnd">
              <a:solidFill>
                <a:schemeClr val="accent1"/>
              </a:solidFill>
              <a:round/>
            </a:ln>
            <a:effectLst/>
          </c:spPr>
          <c:marker>
            <c:symbol val="circle"/>
            <c:size val="5"/>
            <c:spPr>
              <a:solidFill>
                <a:schemeClr val="accent1"/>
              </a:solidFill>
              <a:ln w="9525">
                <a:solidFill>
                  <a:schemeClr val="accent1"/>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3.D.2'!$B$3:$M$3</c:f>
              <c:numCache>
                <c:formatCode>General</c:formatCode>
                <c:ptCount val="12"/>
                <c:pt idx="0">
                  <c:v>8.2588000000000008</c:v>
                </c:pt>
                <c:pt idx="1">
                  <c:v>8.2971000000000004</c:v>
                </c:pt>
                <c:pt idx="2">
                  <c:v>8.3762000000000008</c:v>
                </c:pt>
                <c:pt idx="3">
                  <c:v>8.4984000000000002</c:v>
                </c:pt>
                <c:pt idx="4">
                  <c:v>8.7616999999999994</c:v>
                </c:pt>
                <c:pt idx="5">
                  <c:v>8.9695999999999998</c:v>
                </c:pt>
                <c:pt idx="6">
                  <c:v>9.3393999999999995</c:v>
                </c:pt>
                <c:pt idx="7">
                  <c:v>9.5074000000000005</c:v>
                </c:pt>
                <c:pt idx="8">
                  <c:v>9.6274999999999995</c:v>
                </c:pt>
                <c:pt idx="9">
                  <c:v>9.6608000000000001</c:v>
                </c:pt>
                <c:pt idx="10">
                  <c:v>9.7021999999999995</c:v>
                </c:pt>
                <c:pt idx="11">
                  <c:v>9.7477999999999998</c:v>
                </c:pt>
              </c:numCache>
            </c:numRef>
          </c:yVal>
          <c:smooth val="0"/>
          <c:extLst>
            <c:ext xmlns:c16="http://schemas.microsoft.com/office/drawing/2014/chart" uri="{C3380CC4-5D6E-409C-BE32-E72D297353CC}">
              <c16:uniqueId val="{00000000-D0E9-4F8B-8D11-33A46D26DBD9}"/>
            </c:ext>
          </c:extLst>
        </c:ser>
        <c:ser>
          <c:idx val="1"/>
          <c:order val="1"/>
          <c:tx>
            <c:strRef>
              <c:f>'Figure 3.D.2'!$A$4</c:f>
              <c:strCache>
                <c:ptCount val="1"/>
                <c:pt idx="0">
                  <c:v>10.25.2024</c:v>
                </c:pt>
              </c:strCache>
            </c:strRef>
          </c:tx>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3.D.2'!$B$4:$M$4</c:f>
              <c:numCache>
                <c:formatCode>General</c:formatCode>
                <c:ptCount val="12"/>
                <c:pt idx="0">
                  <c:v>7.8484999999999996</c:v>
                </c:pt>
                <c:pt idx="1">
                  <c:v>7.9238999999999997</c:v>
                </c:pt>
                <c:pt idx="2">
                  <c:v>8.0793999999999997</c:v>
                </c:pt>
                <c:pt idx="3">
                  <c:v>8.3757999999999999</c:v>
                </c:pt>
                <c:pt idx="4">
                  <c:v>8.9298000000000002</c:v>
                </c:pt>
                <c:pt idx="5">
                  <c:v>9.0856999999999992</c:v>
                </c:pt>
                <c:pt idx="6">
                  <c:v>9.3902000000000001</c:v>
                </c:pt>
                <c:pt idx="7">
                  <c:v>9.5274999999999999</c:v>
                </c:pt>
                <c:pt idx="8">
                  <c:v>9.6077999999999992</c:v>
                </c:pt>
                <c:pt idx="9">
                  <c:v>9.6278000000000006</c:v>
                </c:pt>
                <c:pt idx="10">
                  <c:v>9.6633999999999993</c:v>
                </c:pt>
                <c:pt idx="11">
                  <c:v>9.6898</c:v>
                </c:pt>
              </c:numCache>
            </c:numRef>
          </c:yVal>
          <c:smooth val="0"/>
          <c:extLst>
            <c:ext xmlns:c16="http://schemas.microsoft.com/office/drawing/2014/chart" uri="{C3380CC4-5D6E-409C-BE32-E72D297353CC}">
              <c16:uniqueId val="{00000001-D0E9-4F8B-8D11-33A46D26DBD9}"/>
            </c:ext>
          </c:extLst>
        </c:ser>
        <c:ser>
          <c:idx val="3"/>
          <c:order val="3"/>
          <c:tx>
            <c:strRef>
              <c:f>'[2]Yield Curve Charts'!$D$6</c:f>
              <c:strCache>
                <c:ptCount val="1"/>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xVal>
            <c:numRef>
              <c:f>'[2]Yield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'[2]Yield Curve Charts'!$E$6:$P$6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6="http://schemas.microsoft.com/office/drawing/2014/chart" uri="{C3380CC4-5D6E-409C-BE32-E72D297353CC}">
              <c16:uniqueId val="{00000002-D0E9-4F8B-8D11-33A46D26DBD9}"/>
            </c:ext>
          </c:extLst>
        </c:ser>
        <c:ser>
          <c:idx val="4"/>
          <c:order val="4"/>
          <c:tx>
            <c:strRef>
              <c:f>'[2]Yield Curve Charts'!$D$7</c:f>
              <c:strCache>
                <c:ptCount val="1"/>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xVal>
            <c:numRef>
              <c:f>'[2]Yield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'[2]Yield Curve Charts'!$E$7:$P$7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6="http://schemas.microsoft.com/office/drawing/2014/chart" uri="{C3380CC4-5D6E-409C-BE32-E72D297353CC}">
              <c16:uniqueId val="{00000003-D0E9-4F8B-8D11-33A46D26DBD9}"/>
            </c:ext>
          </c:extLst>
        </c:ser>
        <c:dLbls>
          <c:showLegendKey val="0"/>
          <c:showVal val="0"/>
          <c:showCatName val="0"/>
          <c:showSerName val="0"/>
          <c:showPercent val="0"/>
          <c:showBubbleSize val="0"/>
        </c:dLbls>
        <c:axId val="-2130032064"/>
        <c:axId val="-2130029888"/>
      </c:scatterChart>
      <c:scatterChart>
        <c:scatterStyle val="lineMarker"/>
        <c:varyColors val="0"/>
        <c:ser>
          <c:idx val="2"/>
          <c:order val="2"/>
          <c:tx>
            <c:strRef>
              <c:f>'Figure 3.D.2'!$A$5</c:f>
              <c:strCache>
                <c:ptCount val="1"/>
                <c:pt idx="0">
                  <c:v>06.12.2024</c:v>
                </c:pt>
              </c:strCache>
            </c:strRef>
          </c:tx>
          <c:spPr>
            <a:ln w="25400" cap="rnd">
              <a:solidFill>
                <a:schemeClr val="accent3"/>
              </a:solidFill>
              <a:round/>
            </a:ln>
            <a:effectLst/>
          </c:spPr>
          <c:marker>
            <c:symbol val="circle"/>
            <c:size val="5"/>
            <c:spPr>
              <a:solidFill>
                <a:schemeClr val="accent3"/>
              </a:solidFill>
              <a:ln w="9525">
                <a:solidFill>
                  <a:schemeClr val="accent3"/>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3.D.2'!$B$5:$M$5</c:f>
              <c:numCache>
                <c:formatCode>General</c:formatCode>
                <c:ptCount val="12"/>
                <c:pt idx="0">
                  <c:v>8.2774000000000001</c:v>
                </c:pt>
                <c:pt idx="1">
                  <c:v>8.3117000000000001</c:v>
                </c:pt>
                <c:pt idx="2">
                  <c:v>8.3826999999999998</c:v>
                </c:pt>
                <c:pt idx="3">
                  <c:v>8.5267999999999997</c:v>
                </c:pt>
                <c:pt idx="4">
                  <c:v>8.7995000000000001</c:v>
                </c:pt>
                <c:pt idx="5">
                  <c:v>9.0177999999999994</c:v>
                </c:pt>
                <c:pt idx="6">
                  <c:v>9.3651</c:v>
                </c:pt>
                <c:pt idx="7">
                  <c:v>9.5905000000000005</c:v>
                </c:pt>
                <c:pt idx="8">
                  <c:v>9.7105999999999995</c:v>
                </c:pt>
                <c:pt idx="9">
                  <c:v>9.7582000000000004</c:v>
                </c:pt>
                <c:pt idx="10">
                  <c:v>9.8055000000000003</c:v>
                </c:pt>
                <c:pt idx="11">
                  <c:v>9.8571000000000009</c:v>
                </c:pt>
              </c:numCache>
            </c:numRef>
          </c:yVal>
          <c:smooth val="0"/>
          <c:extLst>
            <c:ext xmlns:c16="http://schemas.microsoft.com/office/drawing/2014/chart" uri="{C3380CC4-5D6E-409C-BE32-E72D297353CC}">
              <c16:uniqueId val="{00000004-D0E9-4F8B-8D11-33A46D26DBD9}"/>
            </c:ext>
          </c:extLst>
        </c:ser>
        <c:dLbls>
          <c:showLegendKey val="0"/>
          <c:showVal val="0"/>
          <c:showCatName val="0"/>
          <c:showSerName val="0"/>
          <c:showPercent val="0"/>
          <c:showBubbleSize val="0"/>
        </c:dLbls>
        <c:axId val="-2130034240"/>
        <c:axId val="-2130021728"/>
      </c:scatterChart>
      <c:valAx>
        <c:axId val="-2130032064"/>
        <c:scaling>
          <c:orientation val="minMax"/>
          <c:max val="10"/>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Maturity, Years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9888"/>
        <c:crosses val="autoZero"/>
        <c:crossBetween val="midCat"/>
      </c:valAx>
      <c:valAx>
        <c:axId val="-2130029888"/>
        <c:scaling>
          <c:orientation val="minMax"/>
          <c:max val="10"/>
          <c:min val="7.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32064"/>
        <c:crosses val="autoZero"/>
        <c:crossBetween val="midCat"/>
        <c:majorUnit val="0.5"/>
      </c:valAx>
      <c:valAx>
        <c:axId val="-2130021728"/>
        <c:scaling>
          <c:orientation val="minMax"/>
          <c:max val="10"/>
          <c:min val="7.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34240"/>
        <c:crosses val="max"/>
        <c:crossBetween val="midCat"/>
        <c:majorUnit val="0.5"/>
      </c:valAx>
      <c:valAx>
        <c:axId val="-2130034240"/>
        <c:scaling>
          <c:orientation val="minMax"/>
        </c:scaling>
        <c:delete val="1"/>
        <c:axPos val="b"/>
        <c:numFmt formatCode="0.00" sourceLinked="1"/>
        <c:majorTickMark val="out"/>
        <c:minorTickMark val="none"/>
        <c:tickLblPos val="nextTo"/>
        <c:crossAx val="-2130021728"/>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2"/>
          <c:order val="2"/>
          <c:tx>
            <c:strRef>
              <c:f>'Figure 3.D.3'!$D$1</c:f>
              <c:strCache>
                <c:ptCount val="1"/>
                <c:pt idx="0">
                  <c:v>1.00</c:v>
                </c:pt>
              </c:strCache>
            </c:strRef>
          </c:tx>
          <c:spPr>
            <a:noFill/>
            <a:ln>
              <a:noFill/>
            </a:ln>
            <a:effectLst/>
          </c:spPr>
          <c:cat>
            <c:strRef>
              <c:f>'Figure 3.D.3'!$A$2:$A$33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3.D.3'!$D$2:$D$33</c:f>
              <c:numCache>
                <c:formatCode>General</c:formatCode>
                <c:ptCount val="32"/>
                <c:pt idx="0">
                  <c:v>5.5</c:v>
                </c:pt>
                <c:pt idx="1">
                  <c:v>5.6</c:v>
                </c:pt>
                <c:pt idx="2">
                  <c:v>5.73</c:v>
                </c:pt>
                <c:pt idx="3">
                  <c:v>5.24</c:v>
                </c:pt>
                <c:pt idx="4">
                  <c:v>5.95</c:v>
                </c:pt>
                <c:pt idx="5">
                  <c:v>6</c:v>
                </c:pt>
                <c:pt idx="6">
                  <c:v>4.6399999999999997</c:v>
                </c:pt>
                <c:pt idx="7">
                  <c:v>4.3499999999999996</c:v>
                </c:pt>
                <c:pt idx="8">
                  <c:v>3.77</c:v>
                </c:pt>
                <c:pt idx="9">
                  <c:v>5.04</c:v>
                </c:pt>
                <c:pt idx="10">
                  <c:v>6</c:v>
                </c:pt>
                <c:pt idx="11">
                  <c:v>5.91</c:v>
                </c:pt>
                <c:pt idx="12">
                  <c:v>5.0599999999999996</c:v>
                </c:pt>
                <c:pt idx="13">
                  <c:v>4.67</c:v>
                </c:pt>
                <c:pt idx="14">
                  <c:v>5.15</c:v>
                </c:pt>
                <c:pt idx="15">
                  <c:v>4.76</c:v>
                </c:pt>
                <c:pt idx="16">
                  <c:v>4.32</c:v>
                </c:pt>
                <c:pt idx="17">
                  <c:v>5.01</c:v>
                </c:pt>
                <c:pt idx="18">
                  <c:v>5.05</c:v>
                </c:pt>
                <c:pt idx="19">
                  <c:v>5</c:v>
                </c:pt>
                <c:pt idx="20">
                  <c:v>7.66</c:v>
                </c:pt>
                <c:pt idx="21">
                  <c:v>7.79</c:v>
                </c:pt>
                <c:pt idx="22">
                  <c:v>8.11</c:v>
                </c:pt>
                <c:pt idx="23">
                  <c:v>8.66</c:v>
                </c:pt>
                <c:pt idx="24">
                  <c:v>8.4499999999999993</c:v>
                </c:pt>
                <c:pt idx="25">
                  <c:v>7.63</c:v>
                </c:pt>
                <c:pt idx="26">
                  <c:v>7.22</c:v>
                </c:pt>
                <c:pt idx="27">
                  <c:v>7.8</c:v>
                </c:pt>
                <c:pt idx="28">
                  <c:v>7.79</c:v>
                </c:pt>
                <c:pt idx="29">
                  <c:v>7.07</c:v>
                </c:pt>
                <c:pt idx="30">
                  <c:v>6.6</c:v>
                </c:pt>
                <c:pt idx="31">
                  <c:v>6.44</c:v>
                </c:pt>
              </c:numCache>
            </c:numRef>
          </c:val>
          <c:extLst>
            <c:ext xmlns:c16="http://schemas.microsoft.com/office/drawing/2014/chart" uri="{C3380CC4-5D6E-409C-BE32-E72D297353CC}">
              <c16:uniqueId val="{00000000-B343-4B49-AA8E-B5B34F0F710C}"/>
            </c:ext>
          </c:extLst>
        </c:ser>
        <c:ser>
          <c:idx val="3"/>
          <c:order val="3"/>
          <c:tx>
            <c:strRef>
              <c:f>'Figure 3.D.3'!$E$1</c:f>
              <c:strCache>
                <c:ptCount val="1"/>
              </c:strCache>
            </c:strRef>
          </c:tx>
          <c:spPr>
            <a:solidFill>
              <a:schemeClr val="accent2">
                <a:alpha val="15000"/>
              </a:schemeClr>
            </a:solidFill>
            <a:ln>
              <a:noFill/>
            </a:ln>
            <a:effectLst/>
          </c:spPr>
          <c:cat>
            <c:strRef>
              <c:f>'Figure 3.D.3'!$A$2:$A$33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3.D.3'!$E$2:$E$33</c:f>
              <c:numCache>
                <c:formatCode>General</c:formatCode>
                <c:ptCount val="32"/>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numCache>
            </c:numRef>
          </c:val>
          <c:extLst>
            <c:ext xmlns:c16="http://schemas.microsoft.com/office/drawing/2014/chart" uri="{C3380CC4-5D6E-409C-BE32-E72D297353CC}">
              <c16:uniqueId val="{00000001-B343-4B49-AA8E-B5B34F0F710C}"/>
            </c:ext>
          </c:extLst>
        </c:ser>
        <c:dLbls>
          <c:showLegendKey val="0"/>
          <c:showVal val="0"/>
          <c:showCatName val="0"/>
          <c:showSerName val="0"/>
          <c:showPercent val="0"/>
          <c:showBubbleSize val="0"/>
        </c:dLbls>
        <c:axId val="-2130028256"/>
        <c:axId val="-2130030976"/>
      </c:areaChart>
      <c:lineChart>
        <c:grouping val="standard"/>
        <c:varyColors val="0"/>
        <c:ser>
          <c:idx val="0"/>
          <c:order val="0"/>
          <c:tx>
            <c:strRef>
              <c:f>'Figure 3.D.3'!$B$1</c:f>
              <c:strCache>
                <c:ptCount val="1"/>
                <c:pt idx="0">
                  <c:v>CBA Policy Rate</c:v>
                </c:pt>
              </c:strCache>
            </c:strRef>
          </c:tx>
          <c:spPr>
            <a:ln w="28575" cap="rnd">
              <a:solidFill>
                <a:schemeClr val="accent1"/>
              </a:solidFill>
              <a:round/>
            </a:ln>
            <a:effectLst/>
          </c:spPr>
          <c:marker>
            <c:symbol val="none"/>
          </c:marker>
          <c:cat>
            <c:strRef>
              <c:f>'Figure 3.D.3'!$A$2:$A$33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3.D.3'!$B$2:$B$33</c:f>
              <c:numCache>
                <c:formatCode>General</c:formatCode>
                <c:ptCount val="32"/>
                <c:pt idx="0">
                  <c:v>5.87</c:v>
                </c:pt>
                <c:pt idx="1">
                  <c:v>5.46</c:v>
                </c:pt>
                <c:pt idx="2">
                  <c:v>5.01</c:v>
                </c:pt>
                <c:pt idx="3">
                  <c:v>5.68</c:v>
                </c:pt>
                <c:pt idx="4">
                  <c:v>6</c:v>
                </c:pt>
                <c:pt idx="5">
                  <c:v>5.78</c:v>
                </c:pt>
                <c:pt idx="6">
                  <c:v>6.03</c:v>
                </c:pt>
                <c:pt idx="7">
                  <c:v>6.15</c:v>
                </c:pt>
                <c:pt idx="8">
                  <c:v>5.71</c:v>
                </c:pt>
                <c:pt idx="9">
                  <c:v>5.76</c:v>
                </c:pt>
                <c:pt idx="10">
                  <c:v>5.68</c:v>
                </c:pt>
                <c:pt idx="11">
                  <c:v>5.42</c:v>
                </c:pt>
                <c:pt idx="12">
                  <c:v>5.22</c:v>
                </c:pt>
                <c:pt idx="13">
                  <c:v>4.68</c:v>
                </c:pt>
                <c:pt idx="14">
                  <c:v>4.2</c:v>
                </c:pt>
                <c:pt idx="15">
                  <c:v>4.51</c:v>
                </c:pt>
                <c:pt idx="16">
                  <c:v>5.54</c:v>
                </c:pt>
                <c:pt idx="17">
                  <c:v>6.29</c:v>
                </c:pt>
                <c:pt idx="18">
                  <c:v>7.2</c:v>
                </c:pt>
                <c:pt idx="19">
                  <c:v>7.68</c:v>
                </c:pt>
                <c:pt idx="20">
                  <c:v>8.1300000000000008</c:v>
                </c:pt>
                <c:pt idx="21">
                  <c:v>9.43</c:v>
                </c:pt>
                <c:pt idx="22">
                  <c:v>9.7100000000000009</c:v>
                </c:pt>
                <c:pt idx="23">
                  <c:v>10.46</c:v>
                </c:pt>
                <c:pt idx="24">
                  <c:v>11.21</c:v>
                </c:pt>
                <c:pt idx="25">
                  <c:v>10.75</c:v>
                </c:pt>
                <c:pt idx="26">
                  <c:v>10.31</c:v>
                </c:pt>
                <c:pt idx="27">
                  <c:v>9.44</c:v>
                </c:pt>
                <c:pt idx="28">
                  <c:v>8.8800000000000008</c:v>
                </c:pt>
                <c:pt idx="29">
                  <c:v>8.3000000000000007</c:v>
                </c:pt>
                <c:pt idx="30">
                  <c:v>7.8</c:v>
                </c:pt>
                <c:pt idx="31">
                  <c:v>7.3</c:v>
                </c:pt>
              </c:numCache>
            </c:numRef>
          </c:val>
          <c:smooth val="0"/>
          <c:extLst>
            <c:ext xmlns:c16="http://schemas.microsoft.com/office/drawing/2014/chart" uri="{C3380CC4-5D6E-409C-BE32-E72D297353CC}">
              <c16:uniqueId val="{00000002-B343-4B49-AA8E-B5B34F0F710C}"/>
            </c:ext>
          </c:extLst>
        </c:ser>
        <c:dLbls>
          <c:showLegendKey val="0"/>
          <c:showVal val="0"/>
          <c:showCatName val="0"/>
          <c:showSerName val="0"/>
          <c:showPercent val="0"/>
          <c:showBubbleSize val="0"/>
        </c:dLbls>
        <c:marker val="1"/>
        <c:smooth val="0"/>
        <c:axId val="-2130029344"/>
        <c:axId val="-2130033696"/>
      </c:lineChart>
      <c:lineChart>
        <c:grouping val="standard"/>
        <c:varyColors val="0"/>
        <c:ser>
          <c:idx val="1"/>
          <c:order val="1"/>
          <c:tx>
            <c:strRef>
              <c:f>'Figure 3.D.3'!$C$1</c:f>
              <c:strCache>
                <c:ptCount val="1"/>
                <c:pt idx="0">
                  <c:v>Neutral Interest Rate</c:v>
                </c:pt>
              </c:strCache>
            </c:strRef>
          </c:tx>
          <c:spPr>
            <a:ln w="28575" cap="rnd">
              <a:solidFill>
                <a:schemeClr val="accent2"/>
              </a:solidFill>
              <a:round/>
            </a:ln>
            <a:effectLst/>
          </c:spPr>
          <c:marker>
            <c:symbol val="none"/>
          </c:marker>
          <c:cat>
            <c:strRef>
              <c:f>'Figure 3.D.3'!$A$2:$A$33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3.D.3'!$C$2:$C$33</c:f>
              <c:numCache>
                <c:formatCode>General</c:formatCode>
                <c:ptCount val="32"/>
                <c:pt idx="0">
                  <c:v>6.5</c:v>
                </c:pt>
                <c:pt idx="1">
                  <c:v>6.6</c:v>
                </c:pt>
                <c:pt idx="2">
                  <c:v>6.73</c:v>
                </c:pt>
                <c:pt idx="3">
                  <c:v>6.24</c:v>
                </c:pt>
                <c:pt idx="4">
                  <c:v>6.95</c:v>
                </c:pt>
                <c:pt idx="5">
                  <c:v>7</c:v>
                </c:pt>
                <c:pt idx="6">
                  <c:v>5.64</c:v>
                </c:pt>
                <c:pt idx="7">
                  <c:v>5.35</c:v>
                </c:pt>
                <c:pt idx="8">
                  <c:v>4.7699999999999996</c:v>
                </c:pt>
                <c:pt idx="9">
                  <c:v>6.04</c:v>
                </c:pt>
                <c:pt idx="10">
                  <c:v>7</c:v>
                </c:pt>
                <c:pt idx="11">
                  <c:v>6.91</c:v>
                </c:pt>
                <c:pt idx="12">
                  <c:v>6.06</c:v>
                </c:pt>
                <c:pt idx="13">
                  <c:v>5.67</c:v>
                </c:pt>
                <c:pt idx="14">
                  <c:v>6.15</c:v>
                </c:pt>
                <c:pt idx="15">
                  <c:v>5.76</c:v>
                </c:pt>
                <c:pt idx="16">
                  <c:v>5.32</c:v>
                </c:pt>
                <c:pt idx="17">
                  <c:v>6.01</c:v>
                </c:pt>
                <c:pt idx="18">
                  <c:v>6.05</c:v>
                </c:pt>
                <c:pt idx="19">
                  <c:v>6</c:v>
                </c:pt>
                <c:pt idx="20">
                  <c:v>8.66</c:v>
                </c:pt>
                <c:pt idx="21">
                  <c:v>8.7899999999999991</c:v>
                </c:pt>
                <c:pt idx="22">
                  <c:v>9.11</c:v>
                </c:pt>
                <c:pt idx="23">
                  <c:v>9.66</c:v>
                </c:pt>
                <c:pt idx="24">
                  <c:v>9.4499999999999993</c:v>
                </c:pt>
                <c:pt idx="25">
                  <c:v>8.6300000000000008</c:v>
                </c:pt>
                <c:pt idx="26">
                  <c:v>8.2200000000000006</c:v>
                </c:pt>
                <c:pt idx="27">
                  <c:v>8.8000000000000007</c:v>
                </c:pt>
                <c:pt idx="28">
                  <c:v>8.7899999999999991</c:v>
                </c:pt>
                <c:pt idx="29">
                  <c:v>8.07</c:v>
                </c:pt>
                <c:pt idx="30">
                  <c:v>7.6</c:v>
                </c:pt>
                <c:pt idx="31">
                  <c:v>7.44</c:v>
                </c:pt>
              </c:numCache>
            </c:numRef>
          </c:val>
          <c:smooth val="0"/>
          <c:extLst>
            <c:ext xmlns:c16="http://schemas.microsoft.com/office/drawing/2014/chart" uri="{C3380CC4-5D6E-409C-BE32-E72D297353CC}">
              <c16:uniqueId val="{00000003-B343-4B49-AA8E-B5B34F0F710C}"/>
            </c:ext>
          </c:extLst>
        </c:ser>
        <c:dLbls>
          <c:showLegendKey val="0"/>
          <c:showVal val="0"/>
          <c:showCatName val="0"/>
          <c:showSerName val="0"/>
          <c:showPercent val="0"/>
          <c:showBubbleSize val="0"/>
        </c:dLbls>
        <c:marker val="1"/>
        <c:smooth val="0"/>
        <c:axId val="-2130028256"/>
        <c:axId val="-2130030976"/>
      </c:lineChart>
      <c:catAx>
        <c:axId val="-2130029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33696"/>
        <c:crosses val="autoZero"/>
        <c:auto val="1"/>
        <c:lblAlgn val="ctr"/>
        <c:lblOffset val="100"/>
        <c:tickLblSkip val="1"/>
        <c:noMultiLvlLbl val="0"/>
      </c:catAx>
      <c:valAx>
        <c:axId val="-2130033696"/>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9344"/>
        <c:crosses val="autoZero"/>
        <c:crossBetween val="between"/>
        <c:majorUnit val="1"/>
      </c:valAx>
      <c:valAx>
        <c:axId val="-2130030976"/>
        <c:scaling>
          <c:orientation val="minMax"/>
          <c:max val="12"/>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8256"/>
        <c:crosses val="max"/>
        <c:crossBetween val="between"/>
        <c:majorUnit val="1"/>
      </c:valAx>
      <c:catAx>
        <c:axId val="-2130028256"/>
        <c:scaling>
          <c:orientation val="minMax"/>
        </c:scaling>
        <c:delete val="1"/>
        <c:axPos val="b"/>
        <c:numFmt formatCode="General" sourceLinked="1"/>
        <c:majorTickMark val="out"/>
        <c:minorTickMark val="none"/>
        <c:tickLblPos val="nextTo"/>
        <c:crossAx val="-2130030976"/>
        <c:crosses val="autoZero"/>
        <c:auto val="1"/>
        <c:lblAlgn val="ctr"/>
        <c:lblOffset val="100"/>
        <c:noMultiLvlLbl val="0"/>
      </c:catAx>
      <c:spPr>
        <a:noFill/>
        <a:ln>
          <a:noFill/>
        </a:ln>
        <a:effectLst/>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115923009623792E-2"/>
          <c:y val="5.0925925925925923E-2"/>
          <c:w val="0.87376815398075236"/>
          <c:h val="0.8033402595508895"/>
        </c:manualLayout>
      </c:layout>
      <c:lineChart>
        <c:grouping val="standard"/>
        <c:varyColors val="0"/>
        <c:ser>
          <c:idx val="0"/>
          <c:order val="0"/>
          <c:tx>
            <c:strRef>
              <c:f>'Figure 3.D.4'!$A$2</c:f>
              <c:strCache>
                <c:ptCount val="1"/>
                <c:pt idx="0">
                  <c:v>Businesses</c:v>
                </c:pt>
              </c:strCache>
            </c:strRef>
          </c:tx>
          <c:spPr>
            <a:ln w="28575" cap="rnd">
              <a:solidFill>
                <a:schemeClr val="accent1"/>
              </a:solidFill>
              <a:round/>
            </a:ln>
            <a:effectLst/>
          </c:spPr>
          <c:marker>
            <c:symbol val="none"/>
          </c:marker>
          <c:cat>
            <c:numRef>
              <c:f>'Figure 3.D.4'!$B$1:$BG$1</c:f>
              <c:numCache>
                <c:formatCode>m/d/yyyy</c:formatCode>
                <c:ptCount val="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numCache>
            </c:numRef>
          </c:cat>
          <c:val>
            <c:numRef>
              <c:f>'Figure 3.D.4'!$B$2:$BG$2</c:f>
              <c:numCache>
                <c:formatCode>General</c:formatCode>
                <c:ptCount val="58"/>
                <c:pt idx="0">
                  <c:v>5.3</c:v>
                </c:pt>
                <c:pt idx="1">
                  <c:v>5.3</c:v>
                </c:pt>
                <c:pt idx="2">
                  <c:v>12.2</c:v>
                </c:pt>
                <c:pt idx="3">
                  <c:v>9</c:v>
                </c:pt>
                <c:pt idx="4">
                  <c:v>11.1</c:v>
                </c:pt>
                <c:pt idx="5">
                  <c:v>13</c:v>
                </c:pt>
                <c:pt idx="6">
                  <c:v>17.600000000000001</c:v>
                </c:pt>
                <c:pt idx="7">
                  <c:v>17.399999999999999</c:v>
                </c:pt>
                <c:pt idx="8">
                  <c:v>17.399999999999999</c:v>
                </c:pt>
                <c:pt idx="9">
                  <c:v>20.3</c:v>
                </c:pt>
                <c:pt idx="10">
                  <c:v>21.4</c:v>
                </c:pt>
                <c:pt idx="11">
                  <c:v>21.9</c:v>
                </c:pt>
                <c:pt idx="12">
                  <c:v>21.4</c:v>
                </c:pt>
                <c:pt idx="13">
                  <c:v>19.100000000000001</c:v>
                </c:pt>
                <c:pt idx="14">
                  <c:v>15.5</c:v>
                </c:pt>
                <c:pt idx="15">
                  <c:v>19.7</c:v>
                </c:pt>
                <c:pt idx="16">
                  <c:v>14.1</c:v>
                </c:pt>
                <c:pt idx="17">
                  <c:v>7.5</c:v>
                </c:pt>
                <c:pt idx="18">
                  <c:v>2.2000000000000002</c:v>
                </c:pt>
                <c:pt idx="19">
                  <c:v>1.6</c:v>
                </c:pt>
                <c:pt idx="20">
                  <c:v>-0.8</c:v>
                </c:pt>
                <c:pt idx="21">
                  <c:v>-4</c:v>
                </c:pt>
                <c:pt idx="22">
                  <c:v>-4.0999999999999996</c:v>
                </c:pt>
                <c:pt idx="23">
                  <c:v>-7.4</c:v>
                </c:pt>
                <c:pt idx="24">
                  <c:v>-4.7</c:v>
                </c:pt>
                <c:pt idx="25">
                  <c:v>-2.9</c:v>
                </c:pt>
                <c:pt idx="26">
                  <c:v>-3</c:v>
                </c:pt>
                <c:pt idx="27">
                  <c:v>-6.6</c:v>
                </c:pt>
                <c:pt idx="28">
                  <c:v>-3.7</c:v>
                </c:pt>
                <c:pt idx="29">
                  <c:v>-5.0999999999999996</c:v>
                </c:pt>
                <c:pt idx="30">
                  <c:v>-4</c:v>
                </c:pt>
                <c:pt idx="31">
                  <c:v>-5.5</c:v>
                </c:pt>
                <c:pt idx="32">
                  <c:v>-4.5999999999999996</c:v>
                </c:pt>
                <c:pt idx="33">
                  <c:v>-4.8</c:v>
                </c:pt>
                <c:pt idx="34">
                  <c:v>-5.6</c:v>
                </c:pt>
                <c:pt idx="35">
                  <c:v>-2.8</c:v>
                </c:pt>
                <c:pt idx="36">
                  <c:v>-3.5</c:v>
                </c:pt>
                <c:pt idx="37">
                  <c:v>-5.4</c:v>
                </c:pt>
                <c:pt idx="38">
                  <c:v>-3.7</c:v>
                </c:pt>
                <c:pt idx="39">
                  <c:v>-1</c:v>
                </c:pt>
                <c:pt idx="40">
                  <c:v>-0.1</c:v>
                </c:pt>
                <c:pt idx="41">
                  <c:v>8</c:v>
                </c:pt>
                <c:pt idx="42">
                  <c:v>10.9</c:v>
                </c:pt>
                <c:pt idx="43">
                  <c:v>12.1</c:v>
                </c:pt>
                <c:pt idx="44">
                  <c:v>14.9</c:v>
                </c:pt>
                <c:pt idx="45">
                  <c:v>20</c:v>
                </c:pt>
                <c:pt idx="46">
                  <c:v>21.6</c:v>
                </c:pt>
                <c:pt idx="47">
                  <c:v>22.5</c:v>
                </c:pt>
                <c:pt idx="48">
                  <c:v>20.8</c:v>
                </c:pt>
                <c:pt idx="49">
                  <c:v>21.3</c:v>
                </c:pt>
                <c:pt idx="50">
                  <c:v>18.899999999999999</c:v>
                </c:pt>
                <c:pt idx="51">
                  <c:v>19.8</c:v>
                </c:pt>
                <c:pt idx="52">
                  <c:v>21.4</c:v>
                </c:pt>
                <c:pt idx="53">
                  <c:v>21.2</c:v>
                </c:pt>
                <c:pt idx="54">
                  <c:v>19</c:v>
                </c:pt>
                <c:pt idx="55">
                  <c:v>22.2</c:v>
                </c:pt>
                <c:pt idx="56">
                  <c:v>21.6</c:v>
                </c:pt>
                <c:pt idx="57">
                  <c:v>19.7</c:v>
                </c:pt>
              </c:numCache>
            </c:numRef>
          </c:val>
          <c:smooth val="0"/>
          <c:extLst>
            <c:ext xmlns:c16="http://schemas.microsoft.com/office/drawing/2014/chart" uri="{C3380CC4-5D6E-409C-BE32-E72D297353CC}">
              <c16:uniqueId val="{00000000-9B7D-445D-829A-13592C5FDE29}"/>
            </c:ext>
          </c:extLst>
        </c:ser>
        <c:ser>
          <c:idx val="1"/>
          <c:order val="1"/>
          <c:tx>
            <c:strRef>
              <c:f>'Figure 3.D.4'!$A$3</c:f>
              <c:strCache>
                <c:ptCount val="1"/>
                <c:pt idx="0">
                  <c:v>Households</c:v>
                </c:pt>
              </c:strCache>
            </c:strRef>
          </c:tx>
          <c:spPr>
            <a:ln w="28575" cap="rnd">
              <a:solidFill>
                <a:schemeClr val="accent2"/>
              </a:solidFill>
              <a:round/>
            </a:ln>
            <a:effectLst/>
          </c:spPr>
          <c:marker>
            <c:symbol val="none"/>
          </c:marker>
          <c:cat>
            <c:numRef>
              <c:f>'Figure 3.D.4'!$B$1:$BG$1</c:f>
              <c:numCache>
                <c:formatCode>m/d/yyyy</c:formatCode>
                <c:ptCount val="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numCache>
            </c:numRef>
          </c:cat>
          <c:val>
            <c:numRef>
              <c:f>'Figure 3.D.4'!$B$3:$BG$3</c:f>
              <c:numCache>
                <c:formatCode>General</c:formatCode>
                <c:ptCount val="58"/>
                <c:pt idx="0">
                  <c:v>30.1</c:v>
                </c:pt>
                <c:pt idx="1">
                  <c:v>28.6</c:v>
                </c:pt>
                <c:pt idx="2">
                  <c:v>27.9</c:v>
                </c:pt>
                <c:pt idx="3">
                  <c:v>21.9</c:v>
                </c:pt>
                <c:pt idx="4">
                  <c:v>20.8</c:v>
                </c:pt>
                <c:pt idx="5">
                  <c:v>20.100000000000001</c:v>
                </c:pt>
                <c:pt idx="6">
                  <c:v>18</c:v>
                </c:pt>
                <c:pt idx="7">
                  <c:v>15.4</c:v>
                </c:pt>
                <c:pt idx="8">
                  <c:v>13.6</c:v>
                </c:pt>
                <c:pt idx="9">
                  <c:v>8.3000000000000007</c:v>
                </c:pt>
                <c:pt idx="10">
                  <c:v>6.4</c:v>
                </c:pt>
                <c:pt idx="11">
                  <c:v>1.4</c:v>
                </c:pt>
                <c:pt idx="12">
                  <c:v>-0.5</c:v>
                </c:pt>
                <c:pt idx="13">
                  <c:v>-1.3</c:v>
                </c:pt>
                <c:pt idx="14">
                  <c:v>-3.8</c:v>
                </c:pt>
                <c:pt idx="15">
                  <c:v>-4.7</c:v>
                </c:pt>
                <c:pt idx="16">
                  <c:v>-5.3</c:v>
                </c:pt>
                <c:pt idx="17">
                  <c:v>-8.8000000000000007</c:v>
                </c:pt>
                <c:pt idx="18">
                  <c:v>-11</c:v>
                </c:pt>
                <c:pt idx="19">
                  <c:v>-12.2</c:v>
                </c:pt>
                <c:pt idx="20">
                  <c:v>-13.3</c:v>
                </c:pt>
                <c:pt idx="21">
                  <c:v>-13.1</c:v>
                </c:pt>
                <c:pt idx="22">
                  <c:v>-12.4</c:v>
                </c:pt>
                <c:pt idx="23">
                  <c:v>-11.2</c:v>
                </c:pt>
                <c:pt idx="24">
                  <c:v>-10.9</c:v>
                </c:pt>
                <c:pt idx="25">
                  <c:v>-10.9</c:v>
                </c:pt>
                <c:pt idx="26">
                  <c:v>-8.9</c:v>
                </c:pt>
                <c:pt idx="27">
                  <c:v>-8.1</c:v>
                </c:pt>
                <c:pt idx="28">
                  <c:v>-6.8</c:v>
                </c:pt>
                <c:pt idx="29">
                  <c:v>-4.9000000000000004</c:v>
                </c:pt>
                <c:pt idx="30">
                  <c:v>-2.5</c:v>
                </c:pt>
                <c:pt idx="31">
                  <c:v>-0.7</c:v>
                </c:pt>
                <c:pt idx="32">
                  <c:v>0.5</c:v>
                </c:pt>
                <c:pt idx="33">
                  <c:v>1.1000000000000001</c:v>
                </c:pt>
                <c:pt idx="34">
                  <c:v>7.6</c:v>
                </c:pt>
                <c:pt idx="35">
                  <c:v>8.6</c:v>
                </c:pt>
                <c:pt idx="36">
                  <c:v>9.8000000000000007</c:v>
                </c:pt>
                <c:pt idx="37">
                  <c:v>10.5</c:v>
                </c:pt>
                <c:pt idx="38">
                  <c:v>11.3</c:v>
                </c:pt>
                <c:pt idx="39">
                  <c:v>13.4</c:v>
                </c:pt>
                <c:pt idx="40">
                  <c:v>14.3</c:v>
                </c:pt>
                <c:pt idx="41">
                  <c:v>16.2</c:v>
                </c:pt>
                <c:pt idx="42">
                  <c:v>21.7</c:v>
                </c:pt>
                <c:pt idx="43">
                  <c:v>23</c:v>
                </c:pt>
                <c:pt idx="44">
                  <c:v>24.1</c:v>
                </c:pt>
                <c:pt idx="45">
                  <c:v>26.7</c:v>
                </c:pt>
                <c:pt idx="46">
                  <c:v>21.2</c:v>
                </c:pt>
                <c:pt idx="47">
                  <c:v>21.6</c:v>
                </c:pt>
                <c:pt idx="48">
                  <c:v>23</c:v>
                </c:pt>
                <c:pt idx="49">
                  <c:v>24.7</c:v>
                </c:pt>
                <c:pt idx="50">
                  <c:v>25</c:v>
                </c:pt>
                <c:pt idx="51">
                  <c:v>24.2</c:v>
                </c:pt>
                <c:pt idx="52">
                  <c:v>24.9</c:v>
                </c:pt>
                <c:pt idx="53">
                  <c:v>25.5</c:v>
                </c:pt>
                <c:pt idx="54">
                  <c:v>21.6</c:v>
                </c:pt>
                <c:pt idx="55">
                  <c:v>22.1</c:v>
                </c:pt>
                <c:pt idx="56">
                  <c:v>23.8</c:v>
                </c:pt>
                <c:pt idx="57">
                  <c:v>24.3</c:v>
                </c:pt>
              </c:numCache>
            </c:numRef>
          </c:val>
          <c:smooth val="0"/>
          <c:extLst>
            <c:ext xmlns:c16="http://schemas.microsoft.com/office/drawing/2014/chart" uri="{C3380CC4-5D6E-409C-BE32-E72D297353CC}">
              <c16:uniqueId val="{00000001-9B7D-445D-829A-13592C5FDE29}"/>
            </c:ext>
          </c:extLst>
        </c:ser>
        <c:dLbls>
          <c:showLegendKey val="0"/>
          <c:showVal val="0"/>
          <c:showCatName val="0"/>
          <c:showSerName val="0"/>
          <c:showPercent val="0"/>
          <c:showBubbleSize val="0"/>
        </c:dLbls>
        <c:marker val="1"/>
        <c:smooth val="0"/>
        <c:axId val="-2130027712"/>
        <c:axId val="-2130026080"/>
      </c:lineChart>
      <c:lineChart>
        <c:grouping val="standard"/>
        <c:varyColors val="0"/>
        <c:ser>
          <c:idx val="2"/>
          <c:order val="2"/>
          <c:tx>
            <c:strRef>
              <c:f>'Figure 3.D.4'!$A$4</c:f>
              <c:strCache>
                <c:ptCount val="1"/>
                <c:pt idx="0">
                  <c:v>Mortgage </c:v>
                </c:pt>
              </c:strCache>
            </c:strRef>
          </c:tx>
          <c:spPr>
            <a:ln w="28575" cap="rnd">
              <a:solidFill>
                <a:schemeClr val="accent3"/>
              </a:solidFill>
              <a:round/>
            </a:ln>
            <a:effectLst/>
          </c:spPr>
          <c:marker>
            <c:symbol val="none"/>
          </c:marker>
          <c:cat>
            <c:numRef>
              <c:f>'Figure 3.D.4'!$B$1:$BG$1</c:f>
              <c:numCache>
                <c:formatCode>m/d/yyyy</c:formatCode>
                <c:ptCount val="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numCache>
            </c:numRef>
          </c:cat>
          <c:val>
            <c:numRef>
              <c:f>'Figure 3.D.4'!$B$4:$BG$4</c:f>
              <c:numCache>
                <c:formatCode>General</c:formatCode>
                <c:ptCount val="58"/>
                <c:pt idx="0">
                  <c:v>41.1</c:v>
                </c:pt>
                <c:pt idx="1">
                  <c:v>42.7</c:v>
                </c:pt>
                <c:pt idx="2">
                  <c:v>46.1</c:v>
                </c:pt>
                <c:pt idx="3">
                  <c:v>40.799999999999997</c:v>
                </c:pt>
                <c:pt idx="4">
                  <c:v>38.1</c:v>
                </c:pt>
                <c:pt idx="5">
                  <c:v>37</c:v>
                </c:pt>
                <c:pt idx="6">
                  <c:v>37</c:v>
                </c:pt>
                <c:pt idx="7">
                  <c:v>37.1</c:v>
                </c:pt>
                <c:pt idx="8">
                  <c:v>37.200000000000003</c:v>
                </c:pt>
                <c:pt idx="9">
                  <c:v>36.4</c:v>
                </c:pt>
                <c:pt idx="10">
                  <c:v>34.1</c:v>
                </c:pt>
                <c:pt idx="11">
                  <c:v>34.1</c:v>
                </c:pt>
                <c:pt idx="12">
                  <c:v>34.4</c:v>
                </c:pt>
                <c:pt idx="13">
                  <c:v>33.799999999999997</c:v>
                </c:pt>
                <c:pt idx="14">
                  <c:v>30.9</c:v>
                </c:pt>
                <c:pt idx="15">
                  <c:v>35.799999999999997</c:v>
                </c:pt>
                <c:pt idx="16">
                  <c:v>37.200000000000003</c:v>
                </c:pt>
                <c:pt idx="17">
                  <c:v>36.299999999999997</c:v>
                </c:pt>
                <c:pt idx="18">
                  <c:v>34.1</c:v>
                </c:pt>
                <c:pt idx="19">
                  <c:v>34.6</c:v>
                </c:pt>
                <c:pt idx="20">
                  <c:v>33.1</c:v>
                </c:pt>
                <c:pt idx="21">
                  <c:v>33.5</c:v>
                </c:pt>
                <c:pt idx="22">
                  <c:v>36.5</c:v>
                </c:pt>
                <c:pt idx="23">
                  <c:v>36</c:v>
                </c:pt>
                <c:pt idx="24">
                  <c:v>36.1</c:v>
                </c:pt>
                <c:pt idx="25">
                  <c:v>34.4</c:v>
                </c:pt>
                <c:pt idx="26">
                  <c:v>35</c:v>
                </c:pt>
                <c:pt idx="27">
                  <c:v>32.1</c:v>
                </c:pt>
                <c:pt idx="28">
                  <c:v>31.8</c:v>
                </c:pt>
                <c:pt idx="29">
                  <c:v>30.9</c:v>
                </c:pt>
                <c:pt idx="30">
                  <c:v>32</c:v>
                </c:pt>
                <c:pt idx="31">
                  <c:v>32</c:v>
                </c:pt>
                <c:pt idx="32">
                  <c:v>32.9</c:v>
                </c:pt>
                <c:pt idx="33">
                  <c:v>32.299999999999997</c:v>
                </c:pt>
                <c:pt idx="34">
                  <c:v>31.6</c:v>
                </c:pt>
                <c:pt idx="35">
                  <c:v>29.7</c:v>
                </c:pt>
                <c:pt idx="36">
                  <c:v>29.5</c:v>
                </c:pt>
                <c:pt idx="37">
                  <c:v>29</c:v>
                </c:pt>
                <c:pt idx="38">
                  <c:v>28.6</c:v>
                </c:pt>
                <c:pt idx="39">
                  <c:v>30.3</c:v>
                </c:pt>
                <c:pt idx="40">
                  <c:v>30.7</c:v>
                </c:pt>
                <c:pt idx="41">
                  <c:v>32.799999999999997</c:v>
                </c:pt>
                <c:pt idx="42">
                  <c:v>29.6</c:v>
                </c:pt>
                <c:pt idx="43">
                  <c:v>28.8</c:v>
                </c:pt>
                <c:pt idx="44">
                  <c:v>27.8</c:v>
                </c:pt>
                <c:pt idx="45">
                  <c:v>28.3</c:v>
                </c:pt>
                <c:pt idx="46">
                  <c:v>26.8</c:v>
                </c:pt>
                <c:pt idx="47">
                  <c:v>26.1</c:v>
                </c:pt>
                <c:pt idx="48">
                  <c:v>25.5</c:v>
                </c:pt>
                <c:pt idx="49">
                  <c:v>25.3</c:v>
                </c:pt>
                <c:pt idx="50">
                  <c:v>23.6</c:v>
                </c:pt>
                <c:pt idx="51">
                  <c:v>23.3</c:v>
                </c:pt>
                <c:pt idx="52">
                  <c:v>22.6</c:v>
                </c:pt>
                <c:pt idx="53">
                  <c:v>22.6</c:v>
                </c:pt>
                <c:pt idx="54">
                  <c:v>25.6</c:v>
                </c:pt>
                <c:pt idx="55">
                  <c:v>26.1</c:v>
                </c:pt>
                <c:pt idx="56">
                  <c:v>27.5</c:v>
                </c:pt>
                <c:pt idx="57">
                  <c:v>28.5</c:v>
                </c:pt>
              </c:numCache>
            </c:numRef>
          </c:val>
          <c:smooth val="0"/>
          <c:extLst>
            <c:ext xmlns:c16="http://schemas.microsoft.com/office/drawing/2014/chart" uri="{C3380CC4-5D6E-409C-BE32-E72D297353CC}">
              <c16:uniqueId val="{00000002-9B7D-445D-829A-13592C5FDE29}"/>
            </c:ext>
          </c:extLst>
        </c:ser>
        <c:dLbls>
          <c:showLegendKey val="0"/>
          <c:showVal val="0"/>
          <c:showCatName val="0"/>
          <c:showSerName val="0"/>
          <c:showPercent val="0"/>
          <c:showBubbleSize val="0"/>
        </c:dLbls>
        <c:marker val="1"/>
        <c:smooth val="0"/>
        <c:axId val="-2131094880"/>
        <c:axId val="-2130025536"/>
      </c:lineChart>
      <c:dateAx>
        <c:axId val="-213002771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6080"/>
        <c:crosses val="autoZero"/>
        <c:auto val="1"/>
        <c:lblOffset val="100"/>
        <c:baseTimeUnit val="months"/>
        <c:majorUnit val="3"/>
        <c:majorTimeUnit val="months"/>
      </c:dateAx>
      <c:valAx>
        <c:axId val="-2130026080"/>
        <c:scaling>
          <c:orientation val="minMax"/>
          <c:max val="5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0027712"/>
        <c:crosses val="autoZero"/>
        <c:crossBetween val="between"/>
      </c:valAx>
      <c:valAx>
        <c:axId val="-2130025536"/>
        <c:scaling>
          <c:orientation val="minMax"/>
          <c:max val="50"/>
          <c:min val="-2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4880"/>
        <c:crosses val="max"/>
        <c:crossBetween val="between"/>
      </c:valAx>
      <c:dateAx>
        <c:axId val="-2131094880"/>
        <c:scaling>
          <c:orientation val="minMax"/>
        </c:scaling>
        <c:delete val="1"/>
        <c:axPos val="b"/>
        <c:numFmt formatCode="m/d/yyyy" sourceLinked="1"/>
        <c:majorTickMark val="out"/>
        <c:minorTickMark val="none"/>
        <c:tickLblPos val="nextTo"/>
        <c:crossAx val="-2130025536"/>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20403827646544181"/>
          <c:y val="4.4833406240886574E-2"/>
          <c:w val="0.74470122484689416"/>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188236418114109E-2"/>
          <c:y val="3.220900763978294E-2"/>
          <c:w val="0.92024205135355597"/>
          <c:h val="0.80380147941677671"/>
        </c:manualLayout>
      </c:layout>
      <c:lineChart>
        <c:grouping val="standard"/>
        <c:varyColors val="0"/>
        <c:ser>
          <c:idx val="0"/>
          <c:order val="0"/>
          <c:tx>
            <c:strRef>
              <c:f>'Figure 3.D.5'!$K$1</c:f>
              <c:strCache>
                <c:ptCount val="1"/>
                <c:pt idx="0">
                  <c:v>USD/AMD (lhs)</c:v>
                </c:pt>
              </c:strCache>
            </c:strRef>
          </c:tx>
          <c:spPr>
            <a:ln w="28575" cap="rnd">
              <a:solidFill>
                <a:schemeClr val="accent1"/>
              </a:solidFill>
              <a:round/>
            </a:ln>
            <a:effectLst/>
          </c:spPr>
          <c:marker>
            <c:symbol val="none"/>
          </c:marker>
          <c:cat>
            <c:numRef>
              <c:f>'Figure 3.D.5'!$J$2:$J$756</c:f>
              <c:numCache>
                <c:formatCode>m/d/yyyy</c:formatCode>
                <c:ptCount val="755"/>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45327</c:v>
                </c:pt>
                <c:pt idx="541">
                  <c:v>45328</c:v>
                </c:pt>
                <c:pt idx="542">
                  <c:v>45329</c:v>
                </c:pt>
                <c:pt idx="543">
                  <c:v>45330</c:v>
                </c:pt>
                <c:pt idx="544">
                  <c:v>45331</c:v>
                </c:pt>
                <c:pt idx="545">
                  <c:v>45334</c:v>
                </c:pt>
                <c:pt idx="546">
                  <c:v>45335</c:v>
                </c:pt>
                <c:pt idx="547">
                  <c:v>45336</c:v>
                </c:pt>
                <c:pt idx="548">
                  <c:v>45337</c:v>
                </c:pt>
                <c:pt idx="549">
                  <c:v>45338</c:v>
                </c:pt>
                <c:pt idx="550">
                  <c:v>45341</c:v>
                </c:pt>
                <c:pt idx="551">
                  <c:v>45342</c:v>
                </c:pt>
                <c:pt idx="552">
                  <c:v>45343</c:v>
                </c:pt>
                <c:pt idx="553">
                  <c:v>45344</c:v>
                </c:pt>
                <c:pt idx="554">
                  <c:v>45345</c:v>
                </c:pt>
                <c:pt idx="555">
                  <c:v>45348</c:v>
                </c:pt>
                <c:pt idx="556">
                  <c:v>45349</c:v>
                </c:pt>
                <c:pt idx="557">
                  <c:v>45350</c:v>
                </c:pt>
                <c:pt idx="558">
                  <c:v>45351</c:v>
                </c:pt>
                <c:pt idx="559">
                  <c:v>45352</c:v>
                </c:pt>
                <c:pt idx="560">
                  <c:v>45355</c:v>
                </c:pt>
                <c:pt idx="561">
                  <c:v>45356</c:v>
                </c:pt>
                <c:pt idx="562">
                  <c:v>45357</c:v>
                </c:pt>
                <c:pt idx="563">
                  <c:v>45358</c:v>
                </c:pt>
                <c:pt idx="564">
                  <c:v>45362</c:v>
                </c:pt>
                <c:pt idx="565">
                  <c:v>45363</c:v>
                </c:pt>
                <c:pt idx="566">
                  <c:v>45364</c:v>
                </c:pt>
                <c:pt idx="567">
                  <c:v>45365</c:v>
                </c:pt>
                <c:pt idx="568">
                  <c:v>45366</c:v>
                </c:pt>
                <c:pt idx="569">
                  <c:v>45369</c:v>
                </c:pt>
                <c:pt idx="570">
                  <c:v>45370</c:v>
                </c:pt>
                <c:pt idx="571">
                  <c:v>45371</c:v>
                </c:pt>
                <c:pt idx="572">
                  <c:v>45372</c:v>
                </c:pt>
                <c:pt idx="573">
                  <c:v>45373</c:v>
                </c:pt>
                <c:pt idx="574">
                  <c:v>45376</c:v>
                </c:pt>
                <c:pt idx="575">
                  <c:v>45377</c:v>
                </c:pt>
                <c:pt idx="576">
                  <c:v>45378</c:v>
                </c:pt>
                <c:pt idx="577">
                  <c:v>45379</c:v>
                </c:pt>
                <c:pt idx="578">
                  <c:v>45380</c:v>
                </c:pt>
                <c:pt idx="579">
                  <c:v>45383</c:v>
                </c:pt>
                <c:pt idx="580">
                  <c:v>45384</c:v>
                </c:pt>
                <c:pt idx="581">
                  <c:v>45385</c:v>
                </c:pt>
                <c:pt idx="582">
                  <c:v>45386</c:v>
                </c:pt>
                <c:pt idx="583">
                  <c:v>45387</c:v>
                </c:pt>
                <c:pt idx="584">
                  <c:v>45390</c:v>
                </c:pt>
                <c:pt idx="585">
                  <c:v>45391</c:v>
                </c:pt>
                <c:pt idx="586">
                  <c:v>45392</c:v>
                </c:pt>
                <c:pt idx="587">
                  <c:v>45393</c:v>
                </c:pt>
                <c:pt idx="588">
                  <c:v>45394</c:v>
                </c:pt>
                <c:pt idx="589">
                  <c:v>45397</c:v>
                </c:pt>
                <c:pt idx="590">
                  <c:v>45398</c:v>
                </c:pt>
                <c:pt idx="591">
                  <c:v>45399</c:v>
                </c:pt>
                <c:pt idx="592">
                  <c:v>45400</c:v>
                </c:pt>
                <c:pt idx="593">
                  <c:v>45401</c:v>
                </c:pt>
                <c:pt idx="594">
                  <c:v>45404</c:v>
                </c:pt>
                <c:pt idx="595">
                  <c:v>45405</c:v>
                </c:pt>
                <c:pt idx="596">
                  <c:v>45407</c:v>
                </c:pt>
                <c:pt idx="597">
                  <c:v>45408</c:v>
                </c:pt>
                <c:pt idx="598">
                  <c:v>45411</c:v>
                </c:pt>
                <c:pt idx="599">
                  <c:v>45412</c:v>
                </c:pt>
                <c:pt idx="600">
                  <c:v>45414</c:v>
                </c:pt>
                <c:pt idx="601">
                  <c:v>45415</c:v>
                </c:pt>
                <c:pt idx="602">
                  <c:v>45418</c:v>
                </c:pt>
                <c:pt idx="603">
                  <c:v>45419</c:v>
                </c:pt>
                <c:pt idx="604">
                  <c:v>45420</c:v>
                </c:pt>
                <c:pt idx="605">
                  <c:v>45422</c:v>
                </c:pt>
                <c:pt idx="606">
                  <c:v>45425</c:v>
                </c:pt>
                <c:pt idx="607">
                  <c:v>45426</c:v>
                </c:pt>
                <c:pt idx="608">
                  <c:v>45427</c:v>
                </c:pt>
                <c:pt idx="609">
                  <c:v>45428</c:v>
                </c:pt>
                <c:pt idx="610">
                  <c:v>45429</c:v>
                </c:pt>
                <c:pt idx="611">
                  <c:v>45432</c:v>
                </c:pt>
                <c:pt idx="612">
                  <c:v>45433</c:v>
                </c:pt>
                <c:pt idx="613">
                  <c:v>45434</c:v>
                </c:pt>
                <c:pt idx="614">
                  <c:v>45435</c:v>
                </c:pt>
                <c:pt idx="615">
                  <c:v>45436</c:v>
                </c:pt>
                <c:pt idx="616">
                  <c:v>45439</c:v>
                </c:pt>
                <c:pt idx="617">
                  <c:v>45441</c:v>
                </c:pt>
                <c:pt idx="618">
                  <c:v>45442</c:v>
                </c:pt>
                <c:pt idx="619">
                  <c:v>45443</c:v>
                </c:pt>
                <c:pt idx="620">
                  <c:v>45446</c:v>
                </c:pt>
                <c:pt idx="621">
                  <c:v>45447</c:v>
                </c:pt>
                <c:pt idx="622">
                  <c:v>45448</c:v>
                </c:pt>
                <c:pt idx="623">
                  <c:v>45449</c:v>
                </c:pt>
                <c:pt idx="624">
                  <c:v>45450</c:v>
                </c:pt>
                <c:pt idx="625">
                  <c:v>45453</c:v>
                </c:pt>
                <c:pt idx="626">
                  <c:v>45454</c:v>
                </c:pt>
                <c:pt idx="627">
                  <c:v>45455</c:v>
                </c:pt>
                <c:pt idx="628">
                  <c:v>45456</c:v>
                </c:pt>
                <c:pt idx="629">
                  <c:v>45457</c:v>
                </c:pt>
                <c:pt idx="630">
                  <c:v>45460</c:v>
                </c:pt>
                <c:pt idx="631">
                  <c:v>45461</c:v>
                </c:pt>
                <c:pt idx="632">
                  <c:v>45462</c:v>
                </c:pt>
                <c:pt idx="633">
                  <c:v>45463</c:v>
                </c:pt>
                <c:pt idx="634">
                  <c:v>45464</c:v>
                </c:pt>
                <c:pt idx="635">
                  <c:v>45467</c:v>
                </c:pt>
                <c:pt idx="636">
                  <c:v>45468</c:v>
                </c:pt>
                <c:pt idx="637">
                  <c:v>45469</c:v>
                </c:pt>
                <c:pt idx="638">
                  <c:v>45470</c:v>
                </c:pt>
                <c:pt idx="639">
                  <c:v>45471</c:v>
                </c:pt>
                <c:pt idx="640">
                  <c:v>45474</c:v>
                </c:pt>
                <c:pt idx="641">
                  <c:v>45475</c:v>
                </c:pt>
                <c:pt idx="642">
                  <c:v>45476</c:v>
                </c:pt>
                <c:pt idx="643">
                  <c:v>45477</c:v>
                </c:pt>
                <c:pt idx="644">
                  <c:v>45481</c:v>
                </c:pt>
                <c:pt idx="645">
                  <c:v>45482</c:v>
                </c:pt>
                <c:pt idx="646">
                  <c:v>45483</c:v>
                </c:pt>
                <c:pt idx="647">
                  <c:v>45484</c:v>
                </c:pt>
                <c:pt idx="648">
                  <c:v>45485</c:v>
                </c:pt>
                <c:pt idx="649">
                  <c:v>45488</c:v>
                </c:pt>
                <c:pt idx="650">
                  <c:v>45489</c:v>
                </c:pt>
                <c:pt idx="651">
                  <c:v>45490</c:v>
                </c:pt>
                <c:pt idx="652">
                  <c:v>45491</c:v>
                </c:pt>
                <c:pt idx="653">
                  <c:v>45492</c:v>
                </c:pt>
                <c:pt idx="654">
                  <c:v>45495</c:v>
                </c:pt>
                <c:pt idx="655">
                  <c:v>45496</c:v>
                </c:pt>
                <c:pt idx="656">
                  <c:v>45497</c:v>
                </c:pt>
                <c:pt idx="657">
                  <c:v>45498</c:v>
                </c:pt>
                <c:pt idx="658">
                  <c:v>45499</c:v>
                </c:pt>
                <c:pt idx="659">
                  <c:v>45502</c:v>
                </c:pt>
                <c:pt idx="660">
                  <c:v>45503</c:v>
                </c:pt>
                <c:pt idx="661">
                  <c:v>45504</c:v>
                </c:pt>
                <c:pt idx="662">
                  <c:v>45505</c:v>
                </c:pt>
                <c:pt idx="663">
                  <c:v>45506</c:v>
                </c:pt>
                <c:pt idx="664">
                  <c:v>45509</c:v>
                </c:pt>
                <c:pt idx="665">
                  <c:v>45510</c:v>
                </c:pt>
                <c:pt idx="666">
                  <c:v>45511</c:v>
                </c:pt>
                <c:pt idx="667">
                  <c:v>45512</c:v>
                </c:pt>
                <c:pt idx="668">
                  <c:v>45513</c:v>
                </c:pt>
                <c:pt idx="669">
                  <c:v>45516</c:v>
                </c:pt>
                <c:pt idx="670">
                  <c:v>45517</c:v>
                </c:pt>
                <c:pt idx="671">
                  <c:v>45518</c:v>
                </c:pt>
                <c:pt idx="672">
                  <c:v>45519</c:v>
                </c:pt>
                <c:pt idx="673">
                  <c:v>45520</c:v>
                </c:pt>
                <c:pt idx="674">
                  <c:v>45523</c:v>
                </c:pt>
                <c:pt idx="675">
                  <c:v>45524</c:v>
                </c:pt>
                <c:pt idx="676">
                  <c:v>45525</c:v>
                </c:pt>
                <c:pt idx="677">
                  <c:v>45526</c:v>
                </c:pt>
                <c:pt idx="678">
                  <c:v>45527</c:v>
                </c:pt>
                <c:pt idx="679">
                  <c:v>45530</c:v>
                </c:pt>
                <c:pt idx="680">
                  <c:v>45531</c:v>
                </c:pt>
                <c:pt idx="681">
                  <c:v>45532</c:v>
                </c:pt>
                <c:pt idx="682">
                  <c:v>45533</c:v>
                </c:pt>
                <c:pt idx="683">
                  <c:v>45534</c:v>
                </c:pt>
                <c:pt idx="684">
                  <c:v>45537</c:v>
                </c:pt>
                <c:pt idx="685">
                  <c:v>45538</c:v>
                </c:pt>
                <c:pt idx="686">
                  <c:v>45539</c:v>
                </c:pt>
                <c:pt idx="687">
                  <c:v>45540</c:v>
                </c:pt>
                <c:pt idx="688">
                  <c:v>45541</c:v>
                </c:pt>
                <c:pt idx="689">
                  <c:v>45544</c:v>
                </c:pt>
                <c:pt idx="690">
                  <c:v>45545</c:v>
                </c:pt>
                <c:pt idx="691">
                  <c:v>45546</c:v>
                </c:pt>
                <c:pt idx="692">
                  <c:v>45547</c:v>
                </c:pt>
                <c:pt idx="693">
                  <c:v>45548</c:v>
                </c:pt>
                <c:pt idx="694">
                  <c:v>45551</c:v>
                </c:pt>
                <c:pt idx="695">
                  <c:v>45552</c:v>
                </c:pt>
                <c:pt idx="696">
                  <c:v>45553</c:v>
                </c:pt>
                <c:pt idx="697">
                  <c:v>45554</c:v>
                </c:pt>
                <c:pt idx="698">
                  <c:v>45555</c:v>
                </c:pt>
                <c:pt idx="699">
                  <c:v>45558</c:v>
                </c:pt>
                <c:pt idx="700">
                  <c:v>45559</c:v>
                </c:pt>
                <c:pt idx="701">
                  <c:v>45560</c:v>
                </c:pt>
                <c:pt idx="702">
                  <c:v>45561</c:v>
                </c:pt>
                <c:pt idx="703">
                  <c:v>45562</c:v>
                </c:pt>
                <c:pt idx="704">
                  <c:v>45565</c:v>
                </c:pt>
                <c:pt idx="705">
                  <c:v>45566</c:v>
                </c:pt>
                <c:pt idx="706">
                  <c:v>45567</c:v>
                </c:pt>
                <c:pt idx="707">
                  <c:v>45568</c:v>
                </c:pt>
                <c:pt idx="708">
                  <c:v>45569</c:v>
                </c:pt>
                <c:pt idx="709">
                  <c:v>45572</c:v>
                </c:pt>
                <c:pt idx="710">
                  <c:v>45573</c:v>
                </c:pt>
                <c:pt idx="711">
                  <c:v>45574</c:v>
                </c:pt>
                <c:pt idx="712">
                  <c:v>45575</c:v>
                </c:pt>
                <c:pt idx="713">
                  <c:v>45576</c:v>
                </c:pt>
                <c:pt idx="714">
                  <c:v>45579</c:v>
                </c:pt>
                <c:pt idx="715">
                  <c:v>45580</c:v>
                </c:pt>
                <c:pt idx="716">
                  <c:v>45581</c:v>
                </c:pt>
                <c:pt idx="717">
                  <c:v>45582</c:v>
                </c:pt>
                <c:pt idx="718">
                  <c:v>45583</c:v>
                </c:pt>
                <c:pt idx="719">
                  <c:v>45586</c:v>
                </c:pt>
                <c:pt idx="720">
                  <c:v>45587</c:v>
                </c:pt>
                <c:pt idx="721">
                  <c:v>45588</c:v>
                </c:pt>
                <c:pt idx="722">
                  <c:v>45589</c:v>
                </c:pt>
                <c:pt idx="723">
                  <c:v>45590</c:v>
                </c:pt>
                <c:pt idx="724">
                  <c:v>45593</c:v>
                </c:pt>
                <c:pt idx="725">
                  <c:v>45594</c:v>
                </c:pt>
                <c:pt idx="726">
                  <c:v>45595</c:v>
                </c:pt>
                <c:pt idx="727">
                  <c:v>45596</c:v>
                </c:pt>
                <c:pt idx="728">
                  <c:v>45597</c:v>
                </c:pt>
                <c:pt idx="729">
                  <c:v>45600</c:v>
                </c:pt>
                <c:pt idx="730">
                  <c:v>45601</c:v>
                </c:pt>
                <c:pt idx="731">
                  <c:v>45602</c:v>
                </c:pt>
                <c:pt idx="732">
                  <c:v>45603</c:v>
                </c:pt>
                <c:pt idx="733">
                  <c:v>45604</c:v>
                </c:pt>
                <c:pt idx="734">
                  <c:v>45607</c:v>
                </c:pt>
                <c:pt idx="735">
                  <c:v>45608</c:v>
                </c:pt>
                <c:pt idx="736">
                  <c:v>45609</c:v>
                </c:pt>
                <c:pt idx="737">
                  <c:v>45610</c:v>
                </c:pt>
                <c:pt idx="738">
                  <c:v>45611</c:v>
                </c:pt>
                <c:pt idx="739">
                  <c:v>45614</c:v>
                </c:pt>
                <c:pt idx="740">
                  <c:v>45615</c:v>
                </c:pt>
                <c:pt idx="741">
                  <c:v>45616</c:v>
                </c:pt>
                <c:pt idx="742">
                  <c:v>45617</c:v>
                </c:pt>
                <c:pt idx="743">
                  <c:v>45618</c:v>
                </c:pt>
                <c:pt idx="744">
                  <c:v>45621</c:v>
                </c:pt>
                <c:pt idx="745">
                  <c:v>45622</c:v>
                </c:pt>
                <c:pt idx="746">
                  <c:v>45623</c:v>
                </c:pt>
                <c:pt idx="747">
                  <c:v>45624</c:v>
                </c:pt>
                <c:pt idx="748">
                  <c:v>45625</c:v>
                </c:pt>
                <c:pt idx="749">
                  <c:v>45628</c:v>
                </c:pt>
                <c:pt idx="750">
                  <c:v>45629</c:v>
                </c:pt>
                <c:pt idx="751">
                  <c:v>45630</c:v>
                </c:pt>
                <c:pt idx="752">
                  <c:v>45631</c:v>
                </c:pt>
                <c:pt idx="753">
                  <c:v>45632</c:v>
                </c:pt>
                <c:pt idx="754">
                  <c:v>45635</c:v>
                </c:pt>
              </c:numCache>
            </c:numRef>
          </c:cat>
          <c:val>
            <c:numRef>
              <c:f>'Figure 3.D.5'!$K$2:$K$756</c:f>
              <c:numCache>
                <c:formatCode>General</c:formatCode>
                <c:ptCount val="755"/>
                <c:pt idx="0">
                  <c:v>481.6</c:v>
                </c:pt>
                <c:pt idx="1">
                  <c:v>482.2</c:v>
                </c:pt>
                <c:pt idx="2">
                  <c:v>482.6</c:v>
                </c:pt>
                <c:pt idx="3">
                  <c:v>482.8</c:v>
                </c:pt>
                <c:pt idx="4">
                  <c:v>483</c:v>
                </c:pt>
                <c:pt idx="5">
                  <c:v>482.3</c:v>
                </c:pt>
                <c:pt idx="6">
                  <c:v>481.5</c:v>
                </c:pt>
                <c:pt idx="7">
                  <c:v>480.8</c:v>
                </c:pt>
                <c:pt idx="8">
                  <c:v>480.9</c:v>
                </c:pt>
                <c:pt idx="9">
                  <c:v>481.5</c:v>
                </c:pt>
                <c:pt idx="10">
                  <c:v>481.5</c:v>
                </c:pt>
                <c:pt idx="11">
                  <c:v>481.7</c:v>
                </c:pt>
                <c:pt idx="12">
                  <c:v>481.7</c:v>
                </c:pt>
                <c:pt idx="13">
                  <c:v>482.1</c:v>
                </c:pt>
                <c:pt idx="14">
                  <c:v>481.6</c:v>
                </c:pt>
                <c:pt idx="15">
                  <c:v>482.3</c:v>
                </c:pt>
                <c:pt idx="16">
                  <c:v>482.5</c:v>
                </c:pt>
                <c:pt idx="17">
                  <c:v>482.6</c:v>
                </c:pt>
                <c:pt idx="18">
                  <c:v>482.8</c:v>
                </c:pt>
                <c:pt idx="19">
                  <c:v>483.4</c:v>
                </c:pt>
                <c:pt idx="20">
                  <c:v>482.5</c:v>
                </c:pt>
                <c:pt idx="21">
                  <c:v>482.3</c:v>
                </c:pt>
                <c:pt idx="22">
                  <c:v>481.6</c:v>
                </c:pt>
                <c:pt idx="23">
                  <c:v>481.3</c:v>
                </c:pt>
                <c:pt idx="24">
                  <c:v>480.3</c:v>
                </c:pt>
                <c:pt idx="25">
                  <c:v>479.1</c:v>
                </c:pt>
                <c:pt idx="26">
                  <c:v>479</c:v>
                </c:pt>
                <c:pt idx="27">
                  <c:v>478.9</c:v>
                </c:pt>
                <c:pt idx="28">
                  <c:v>478.9</c:v>
                </c:pt>
                <c:pt idx="29">
                  <c:v>479.3</c:v>
                </c:pt>
                <c:pt idx="30">
                  <c:v>479.1</c:v>
                </c:pt>
                <c:pt idx="31">
                  <c:v>478.4</c:v>
                </c:pt>
                <c:pt idx="32">
                  <c:v>479</c:v>
                </c:pt>
                <c:pt idx="33">
                  <c:v>478.7</c:v>
                </c:pt>
                <c:pt idx="34">
                  <c:v>478.4</c:v>
                </c:pt>
                <c:pt idx="35">
                  <c:v>478.8</c:v>
                </c:pt>
                <c:pt idx="36">
                  <c:v>479.8</c:v>
                </c:pt>
                <c:pt idx="37">
                  <c:v>482.1</c:v>
                </c:pt>
                <c:pt idx="38">
                  <c:v>483.9</c:v>
                </c:pt>
                <c:pt idx="39">
                  <c:v>484.9</c:v>
                </c:pt>
                <c:pt idx="40">
                  <c:v>489.4</c:v>
                </c:pt>
                <c:pt idx="41">
                  <c:v>496.5</c:v>
                </c:pt>
                <c:pt idx="42">
                  <c:v>503.1</c:v>
                </c:pt>
                <c:pt idx="43">
                  <c:v>510.2</c:v>
                </c:pt>
                <c:pt idx="44">
                  <c:v>512.4</c:v>
                </c:pt>
                <c:pt idx="45">
                  <c:v>516</c:v>
                </c:pt>
                <c:pt idx="46">
                  <c:v>518.29999999999995</c:v>
                </c:pt>
                <c:pt idx="47">
                  <c:v>515</c:v>
                </c:pt>
                <c:pt idx="48">
                  <c:v>507.9</c:v>
                </c:pt>
                <c:pt idx="49">
                  <c:v>499</c:v>
                </c:pt>
                <c:pt idx="50">
                  <c:v>490.5</c:v>
                </c:pt>
                <c:pt idx="51">
                  <c:v>488.6</c:v>
                </c:pt>
                <c:pt idx="52">
                  <c:v>488.8</c:v>
                </c:pt>
                <c:pt idx="53">
                  <c:v>488.9</c:v>
                </c:pt>
                <c:pt idx="54">
                  <c:v>489.2</c:v>
                </c:pt>
                <c:pt idx="55">
                  <c:v>489.8</c:v>
                </c:pt>
                <c:pt idx="56">
                  <c:v>490.3</c:v>
                </c:pt>
                <c:pt idx="57">
                  <c:v>490.4</c:v>
                </c:pt>
                <c:pt idx="58">
                  <c:v>490.4</c:v>
                </c:pt>
                <c:pt idx="59">
                  <c:v>487.8</c:v>
                </c:pt>
                <c:pt idx="60">
                  <c:v>485.9</c:v>
                </c:pt>
                <c:pt idx="61">
                  <c:v>484.8</c:v>
                </c:pt>
                <c:pt idx="62">
                  <c:v>483.2</c:v>
                </c:pt>
                <c:pt idx="63">
                  <c:v>481.6</c:v>
                </c:pt>
                <c:pt idx="64">
                  <c:v>479.4</c:v>
                </c:pt>
                <c:pt idx="65">
                  <c:v>476.9</c:v>
                </c:pt>
                <c:pt idx="66">
                  <c:v>475.7</c:v>
                </c:pt>
                <c:pt idx="67">
                  <c:v>474.8</c:v>
                </c:pt>
                <c:pt idx="68">
                  <c:v>473.1</c:v>
                </c:pt>
                <c:pt idx="69">
                  <c:v>472.4</c:v>
                </c:pt>
                <c:pt idx="70">
                  <c:v>471.5</c:v>
                </c:pt>
                <c:pt idx="71">
                  <c:v>471.4</c:v>
                </c:pt>
                <c:pt idx="72">
                  <c:v>471.4</c:v>
                </c:pt>
                <c:pt idx="73">
                  <c:v>470.8</c:v>
                </c:pt>
                <c:pt idx="74">
                  <c:v>469.2</c:v>
                </c:pt>
                <c:pt idx="75">
                  <c:v>467.8</c:v>
                </c:pt>
                <c:pt idx="76">
                  <c:v>467.3</c:v>
                </c:pt>
                <c:pt idx="77">
                  <c:v>466.5</c:v>
                </c:pt>
                <c:pt idx="78">
                  <c:v>463.1</c:v>
                </c:pt>
                <c:pt idx="79">
                  <c:v>460</c:v>
                </c:pt>
                <c:pt idx="80">
                  <c:v>456.7</c:v>
                </c:pt>
                <c:pt idx="81">
                  <c:v>453.3</c:v>
                </c:pt>
                <c:pt idx="82">
                  <c:v>449.7</c:v>
                </c:pt>
                <c:pt idx="83">
                  <c:v>450.8</c:v>
                </c:pt>
                <c:pt idx="84">
                  <c:v>454.6</c:v>
                </c:pt>
                <c:pt idx="85">
                  <c:v>464.5</c:v>
                </c:pt>
                <c:pt idx="86">
                  <c:v>474.4</c:v>
                </c:pt>
                <c:pt idx="87">
                  <c:v>472.6</c:v>
                </c:pt>
                <c:pt idx="88">
                  <c:v>466.9</c:v>
                </c:pt>
                <c:pt idx="89">
                  <c:v>460.1</c:v>
                </c:pt>
                <c:pt idx="90">
                  <c:v>455.9</c:v>
                </c:pt>
                <c:pt idx="91">
                  <c:v>455</c:v>
                </c:pt>
                <c:pt idx="92">
                  <c:v>454.9</c:v>
                </c:pt>
                <c:pt idx="93">
                  <c:v>457.5</c:v>
                </c:pt>
                <c:pt idx="94">
                  <c:v>459.4</c:v>
                </c:pt>
                <c:pt idx="95">
                  <c:v>459</c:v>
                </c:pt>
                <c:pt idx="96">
                  <c:v>455.7</c:v>
                </c:pt>
                <c:pt idx="97">
                  <c:v>452.7</c:v>
                </c:pt>
                <c:pt idx="98">
                  <c:v>450.7</c:v>
                </c:pt>
                <c:pt idx="99">
                  <c:v>447.2</c:v>
                </c:pt>
                <c:pt idx="100">
                  <c:v>448.2</c:v>
                </c:pt>
                <c:pt idx="101">
                  <c:v>449.6</c:v>
                </c:pt>
                <c:pt idx="102">
                  <c:v>448</c:v>
                </c:pt>
                <c:pt idx="103">
                  <c:v>445.6</c:v>
                </c:pt>
                <c:pt idx="104">
                  <c:v>443.3</c:v>
                </c:pt>
                <c:pt idx="105">
                  <c:v>440.2</c:v>
                </c:pt>
                <c:pt idx="106">
                  <c:v>437.6</c:v>
                </c:pt>
                <c:pt idx="107">
                  <c:v>433.9</c:v>
                </c:pt>
                <c:pt idx="108">
                  <c:v>430.8</c:v>
                </c:pt>
                <c:pt idx="109">
                  <c:v>426.9</c:v>
                </c:pt>
                <c:pt idx="110">
                  <c:v>422</c:v>
                </c:pt>
                <c:pt idx="111">
                  <c:v>418.6</c:v>
                </c:pt>
                <c:pt idx="112">
                  <c:v>419.6</c:v>
                </c:pt>
                <c:pt idx="113">
                  <c:v>424.4</c:v>
                </c:pt>
                <c:pt idx="114">
                  <c:v>427.5</c:v>
                </c:pt>
                <c:pt idx="115">
                  <c:v>425.3</c:v>
                </c:pt>
                <c:pt idx="116">
                  <c:v>421</c:v>
                </c:pt>
                <c:pt idx="117">
                  <c:v>417</c:v>
                </c:pt>
                <c:pt idx="118">
                  <c:v>412.6</c:v>
                </c:pt>
                <c:pt idx="119">
                  <c:v>410.8</c:v>
                </c:pt>
                <c:pt idx="120">
                  <c:v>408.6</c:v>
                </c:pt>
                <c:pt idx="121">
                  <c:v>409.6</c:v>
                </c:pt>
                <c:pt idx="122">
                  <c:v>408.4</c:v>
                </c:pt>
                <c:pt idx="123">
                  <c:v>408.3</c:v>
                </c:pt>
                <c:pt idx="124">
                  <c:v>407.2</c:v>
                </c:pt>
                <c:pt idx="125">
                  <c:v>408</c:v>
                </c:pt>
                <c:pt idx="126">
                  <c:v>407.5</c:v>
                </c:pt>
                <c:pt idx="127">
                  <c:v>408.2</c:v>
                </c:pt>
                <c:pt idx="128">
                  <c:v>409.4</c:v>
                </c:pt>
                <c:pt idx="129">
                  <c:v>410.7</c:v>
                </c:pt>
                <c:pt idx="130">
                  <c:v>411</c:v>
                </c:pt>
                <c:pt idx="131">
                  <c:v>411</c:v>
                </c:pt>
                <c:pt idx="132">
                  <c:v>411.8</c:v>
                </c:pt>
                <c:pt idx="133">
                  <c:v>412.6</c:v>
                </c:pt>
                <c:pt idx="134">
                  <c:v>413.4</c:v>
                </c:pt>
                <c:pt idx="135">
                  <c:v>415.1</c:v>
                </c:pt>
                <c:pt idx="136">
                  <c:v>415.4</c:v>
                </c:pt>
                <c:pt idx="137">
                  <c:v>415.6</c:v>
                </c:pt>
                <c:pt idx="138">
                  <c:v>414.8</c:v>
                </c:pt>
                <c:pt idx="139">
                  <c:v>413.1</c:v>
                </c:pt>
                <c:pt idx="140">
                  <c:v>411.3</c:v>
                </c:pt>
                <c:pt idx="141">
                  <c:v>409.4</c:v>
                </c:pt>
                <c:pt idx="142">
                  <c:v>407.9</c:v>
                </c:pt>
                <c:pt idx="143">
                  <c:v>406.7</c:v>
                </c:pt>
                <c:pt idx="144">
                  <c:v>407.7</c:v>
                </c:pt>
                <c:pt idx="145">
                  <c:v>407.5</c:v>
                </c:pt>
                <c:pt idx="146">
                  <c:v>407</c:v>
                </c:pt>
                <c:pt idx="147">
                  <c:v>406.4</c:v>
                </c:pt>
                <c:pt idx="148">
                  <c:v>406</c:v>
                </c:pt>
                <c:pt idx="149">
                  <c:v>406.1</c:v>
                </c:pt>
                <c:pt idx="150">
                  <c:v>406.6</c:v>
                </c:pt>
                <c:pt idx="151">
                  <c:v>406.3</c:v>
                </c:pt>
                <c:pt idx="152">
                  <c:v>405.8</c:v>
                </c:pt>
                <c:pt idx="153">
                  <c:v>406.1</c:v>
                </c:pt>
                <c:pt idx="154">
                  <c:v>405.9</c:v>
                </c:pt>
                <c:pt idx="155">
                  <c:v>406.2</c:v>
                </c:pt>
                <c:pt idx="156">
                  <c:v>406.1</c:v>
                </c:pt>
                <c:pt idx="157">
                  <c:v>406</c:v>
                </c:pt>
                <c:pt idx="158">
                  <c:v>405.8</c:v>
                </c:pt>
                <c:pt idx="159">
                  <c:v>405.2</c:v>
                </c:pt>
                <c:pt idx="160">
                  <c:v>405.5</c:v>
                </c:pt>
                <c:pt idx="161">
                  <c:v>404.9</c:v>
                </c:pt>
                <c:pt idx="162">
                  <c:v>404.9</c:v>
                </c:pt>
                <c:pt idx="163">
                  <c:v>404.9</c:v>
                </c:pt>
                <c:pt idx="164">
                  <c:v>404.8</c:v>
                </c:pt>
                <c:pt idx="165">
                  <c:v>405.1</c:v>
                </c:pt>
                <c:pt idx="166">
                  <c:v>404.8</c:v>
                </c:pt>
                <c:pt idx="167">
                  <c:v>404.6</c:v>
                </c:pt>
                <c:pt idx="168">
                  <c:v>404.7</c:v>
                </c:pt>
                <c:pt idx="169">
                  <c:v>404.6</c:v>
                </c:pt>
                <c:pt idx="170">
                  <c:v>404.7</c:v>
                </c:pt>
                <c:pt idx="171">
                  <c:v>404.8</c:v>
                </c:pt>
                <c:pt idx="172">
                  <c:v>404.9</c:v>
                </c:pt>
                <c:pt idx="173">
                  <c:v>405.1</c:v>
                </c:pt>
                <c:pt idx="174">
                  <c:v>405.3</c:v>
                </c:pt>
                <c:pt idx="175">
                  <c:v>405.5</c:v>
                </c:pt>
                <c:pt idx="176">
                  <c:v>405.7</c:v>
                </c:pt>
                <c:pt idx="177">
                  <c:v>406.7</c:v>
                </c:pt>
                <c:pt idx="178">
                  <c:v>411.1</c:v>
                </c:pt>
                <c:pt idx="179">
                  <c:v>416</c:v>
                </c:pt>
                <c:pt idx="180">
                  <c:v>418.3</c:v>
                </c:pt>
                <c:pt idx="181">
                  <c:v>417.9</c:v>
                </c:pt>
                <c:pt idx="182">
                  <c:v>418</c:v>
                </c:pt>
                <c:pt idx="183">
                  <c:v>416.3</c:v>
                </c:pt>
                <c:pt idx="184">
                  <c:v>413.1</c:v>
                </c:pt>
                <c:pt idx="185">
                  <c:v>409.8</c:v>
                </c:pt>
                <c:pt idx="186">
                  <c:v>408</c:v>
                </c:pt>
                <c:pt idx="187">
                  <c:v>405.9</c:v>
                </c:pt>
                <c:pt idx="188">
                  <c:v>405.7</c:v>
                </c:pt>
                <c:pt idx="189">
                  <c:v>406.2</c:v>
                </c:pt>
                <c:pt idx="190">
                  <c:v>406.5</c:v>
                </c:pt>
                <c:pt idx="191">
                  <c:v>405.7</c:v>
                </c:pt>
                <c:pt idx="192">
                  <c:v>405.5</c:v>
                </c:pt>
                <c:pt idx="193">
                  <c:v>404.6</c:v>
                </c:pt>
                <c:pt idx="194">
                  <c:v>404.3</c:v>
                </c:pt>
                <c:pt idx="195">
                  <c:v>404</c:v>
                </c:pt>
                <c:pt idx="196">
                  <c:v>403.7</c:v>
                </c:pt>
                <c:pt idx="197">
                  <c:v>403.9</c:v>
                </c:pt>
                <c:pt idx="198">
                  <c:v>403.9</c:v>
                </c:pt>
                <c:pt idx="199">
                  <c:v>404.1</c:v>
                </c:pt>
                <c:pt idx="200">
                  <c:v>404</c:v>
                </c:pt>
                <c:pt idx="201">
                  <c:v>404</c:v>
                </c:pt>
                <c:pt idx="202">
                  <c:v>403.6</c:v>
                </c:pt>
                <c:pt idx="203">
                  <c:v>403</c:v>
                </c:pt>
                <c:pt idx="204">
                  <c:v>402.3</c:v>
                </c:pt>
                <c:pt idx="205">
                  <c:v>400.9</c:v>
                </c:pt>
                <c:pt idx="206">
                  <c:v>399.4</c:v>
                </c:pt>
                <c:pt idx="207">
                  <c:v>396.7</c:v>
                </c:pt>
                <c:pt idx="208">
                  <c:v>395.5</c:v>
                </c:pt>
                <c:pt idx="209">
                  <c:v>395.4</c:v>
                </c:pt>
                <c:pt idx="210">
                  <c:v>395.2</c:v>
                </c:pt>
                <c:pt idx="211">
                  <c:v>395.4</c:v>
                </c:pt>
                <c:pt idx="212">
                  <c:v>395.3</c:v>
                </c:pt>
                <c:pt idx="213">
                  <c:v>395.5</c:v>
                </c:pt>
                <c:pt idx="214">
                  <c:v>395.9</c:v>
                </c:pt>
                <c:pt idx="215">
                  <c:v>396.2</c:v>
                </c:pt>
                <c:pt idx="216">
                  <c:v>394.7</c:v>
                </c:pt>
                <c:pt idx="217">
                  <c:v>395.3</c:v>
                </c:pt>
                <c:pt idx="218">
                  <c:v>396.1</c:v>
                </c:pt>
                <c:pt idx="219">
                  <c:v>395.9</c:v>
                </c:pt>
                <c:pt idx="220">
                  <c:v>395.8</c:v>
                </c:pt>
                <c:pt idx="221">
                  <c:v>395.2</c:v>
                </c:pt>
                <c:pt idx="222">
                  <c:v>395.5</c:v>
                </c:pt>
                <c:pt idx="223">
                  <c:v>395.2</c:v>
                </c:pt>
                <c:pt idx="224">
                  <c:v>395.2</c:v>
                </c:pt>
                <c:pt idx="225">
                  <c:v>394.8</c:v>
                </c:pt>
                <c:pt idx="226">
                  <c:v>394.9</c:v>
                </c:pt>
                <c:pt idx="227">
                  <c:v>395.3</c:v>
                </c:pt>
                <c:pt idx="228">
                  <c:v>395.1</c:v>
                </c:pt>
                <c:pt idx="229">
                  <c:v>395.9</c:v>
                </c:pt>
                <c:pt idx="230">
                  <c:v>395.1</c:v>
                </c:pt>
                <c:pt idx="231">
                  <c:v>394.9</c:v>
                </c:pt>
                <c:pt idx="232">
                  <c:v>395.4</c:v>
                </c:pt>
                <c:pt idx="233">
                  <c:v>395.2</c:v>
                </c:pt>
                <c:pt idx="234">
                  <c:v>395.9</c:v>
                </c:pt>
                <c:pt idx="235">
                  <c:v>395.6</c:v>
                </c:pt>
                <c:pt idx="236">
                  <c:v>395.7</c:v>
                </c:pt>
                <c:pt idx="237">
                  <c:v>395.2</c:v>
                </c:pt>
                <c:pt idx="238">
                  <c:v>395.3</c:v>
                </c:pt>
                <c:pt idx="239">
                  <c:v>395.5</c:v>
                </c:pt>
                <c:pt idx="240">
                  <c:v>395.1</c:v>
                </c:pt>
                <c:pt idx="241">
                  <c:v>394.1</c:v>
                </c:pt>
                <c:pt idx="242">
                  <c:v>394.3</c:v>
                </c:pt>
                <c:pt idx="243">
                  <c:v>394.5</c:v>
                </c:pt>
                <c:pt idx="244">
                  <c:v>394.3</c:v>
                </c:pt>
                <c:pt idx="245">
                  <c:v>393.7</c:v>
                </c:pt>
                <c:pt idx="246">
                  <c:v>394</c:v>
                </c:pt>
                <c:pt idx="247">
                  <c:v>394.1</c:v>
                </c:pt>
                <c:pt idx="248">
                  <c:v>393.8</c:v>
                </c:pt>
                <c:pt idx="249">
                  <c:v>394.5</c:v>
                </c:pt>
                <c:pt idx="250">
                  <c:v>393.6</c:v>
                </c:pt>
                <c:pt idx="251">
                  <c:v>393.3</c:v>
                </c:pt>
                <c:pt idx="252">
                  <c:v>393.4</c:v>
                </c:pt>
                <c:pt idx="253">
                  <c:v>393.6</c:v>
                </c:pt>
                <c:pt idx="254">
                  <c:v>394.7</c:v>
                </c:pt>
                <c:pt idx="255">
                  <c:v>394.5</c:v>
                </c:pt>
                <c:pt idx="256">
                  <c:v>394.8</c:v>
                </c:pt>
                <c:pt idx="257">
                  <c:v>394.9</c:v>
                </c:pt>
                <c:pt idx="258">
                  <c:v>395.1</c:v>
                </c:pt>
                <c:pt idx="259">
                  <c:v>396</c:v>
                </c:pt>
                <c:pt idx="260">
                  <c:v>396.3</c:v>
                </c:pt>
                <c:pt idx="261">
                  <c:v>396.6</c:v>
                </c:pt>
                <c:pt idx="262">
                  <c:v>396.8</c:v>
                </c:pt>
                <c:pt idx="263">
                  <c:v>396.8</c:v>
                </c:pt>
                <c:pt idx="264">
                  <c:v>396.4</c:v>
                </c:pt>
                <c:pt idx="265">
                  <c:v>396.4</c:v>
                </c:pt>
                <c:pt idx="266">
                  <c:v>396.3</c:v>
                </c:pt>
                <c:pt idx="267">
                  <c:v>396.7</c:v>
                </c:pt>
                <c:pt idx="268">
                  <c:v>396.4</c:v>
                </c:pt>
                <c:pt idx="269">
                  <c:v>396</c:v>
                </c:pt>
                <c:pt idx="270">
                  <c:v>395.7</c:v>
                </c:pt>
                <c:pt idx="271">
                  <c:v>396</c:v>
                </c:pt>
                <c:pt idx="272">
                  <c:v>395.9</c:v>
                </c:pt>
                <c:pt idx="273">
                  <c:v>395.7</c:v>
                </c:pt>
                <c:pt idx="274">
                  <c:v>395.7</c:v>
                </c:pt>
                <c:pt idx="275">
                  <c:v>396</c:v>
                </c:pt>
                <c:pt idx="276">
                  <c:v>396.5</c:v>
                </c:pt>
                <c:pt idx="277">
                  <c:v>396.6</c:v>
                </c:pt>
                <c:pt idx="278">
                  <c:v>395.9</c:v>
                </c:pt>
                <c:pt idx="279">
                  <c:v>395.9</c:v>
                </c:pt>
                <c:pt idx="280">
                  <c:v>395.9</c:v>
                </c:pt>
                <c:pt idx="281">
                  <c:v>395.2</c:v>
                </c:pt>
                <c:pt idx="282">
                  <c:v>394.7</c:v>
                </c:pt>
                <c:pt idx="283">
                  <c:v>394.1</c:v>
                </c:pt>
                <c:pt idx="284">
                  <c:v>393.5</c:v>
                </c:pt>
                <c:pt idx="285">
                  <c:v>393.5</c:v>
                </c:pt>
                <c:pt idx="286">
                  <c:v>392.9</c:v>
                </c:pt>
                <c:pt idx="287">
                  <c:v>392.4</c:v>
                </c:pt>
                <c:pt idx="288">
                  <c:v>391.7</c:v>
                </c:pt>
                <c:pt idx="289">
                  <c:v>390.5</c:v>
                </c:pt>
                <c:pt idx="290">
                  <c:v>390.1</c:v>
                </c:pt>
                <c:pt idx="291">
                  <c:v>389.4</c:v>
                </c:pt>
                <c:pt idx="292">
                  <c:v>389.1</c:v>
                </c:pt>
                <c:pt idx="293">
                  <c:v>389.3</c:v>
                </c:pt>
                <c:pt idx="294">
                  <c:v>389</c:v>
                </c:pt>
                <c:pt idx="295">
                  <c:v>389</c:v>
                </c:pt>
                <c:pt idx="296">
                  <c:v>388.2</c:v>
                </c:pt>
                <c:pt idx="297">
                  <c:v>388.5</c:v>
                </c:pt>
                <c:pt idx="298">
                  <c:v>388.6</c:v>
                </c:pt>
                <c:pt idx="299">
                  <c:v>388.5</c:v>
                </c:pt>
                <c:pt idx="300">
                  <c:v>388.2</c:v>
                </c:pt>
                <c:pt idx="301">
                  <c:v>388.4</c:v>
                </c:pt>
                <c:pt idx="302">
                  <c:v>388.8</c:v>
                </c:pt>
                <c:pt idx="303">
                  <c:v>388.4</c:v>
                </c:pt>
                <c:pt idx="304">
                  <c:v>388.6</c:v>
                </c:pt>
                <c:pt idx="305">
                  <c:v>388.3</c:v>
                </c:pt>
                <c:pt idx="306">
                  <c:v>388.5</c:v>
                </c:pt>
                <c:pt idx="307">
                  <c:v>388.4</c:v>
                </c:pt>
                <c:pt idx="308">
                  <c:v>388.2</c:v>
                </c:pt>
                <c:pt idx="309">
                  <c:v>388.3</c:v>
                </c:pt>
                <c:pt idx="310">
                  <c:v>388.1</c:v>
                </c:pt>
                <c:pt idx="311">
                  <c:v>388.5</c:v>
                </c:pt>
                <c:pt idx="312">
                  <c:v>388.3</c:v>
                </c:pt>
                <c:pt idx="313">
                  <c:v>388.2</c:v>
                </c:pt>
                <c:pt idx="314">
                  <c:v>388.3</c:v>
                </c:pt>
                <c:pt idx="315">
                  <c:v>388.5</c:v>
                </c:pt>
                <c:pt idx="316">
                  <c:v>388.5</c:v>
                </c:pt>
                <c:pt idx="317">
                  <c:v>388.2</c:v>
                </c:pt>
                <c:pt idx="318">
                  <c:v>388.3</c:v>
                </c:pt>
                <c:pt idx="319">
                  <c:v>388.2</c:v>
                </c:pt>
                <c:pt idx="320">
                  <c:v>388.4</c:v>
                </c:pt>
                <c:pt idx="321">
                  <c:v>388.2</c:v>
                </c:pt>
                <c:pt idx="322">
                  <c:v>388.2</c:v>
                </c:pt>
                <c:pt idx="323">
                  <c:v>388.2</c:v>
                </c:pt>
                <c:pt idx="324">
                  <c:v>388</c:v>
                </c:pt>
                <c:pt idx="325">
                  <c:v>388.2</c:v>
                </c:pt>
                <c:pt idx="326">
                  <c:v>387.9</c:v>
                </c:pt>
                <c:pt idx="327">
                  <c:v>387.8</c:v>
                </c:pt>
                <c:pt idx="328">
                  <c:v>387.7</c:v>
                </c:pt>
                <c:pt idx="329">
                  <c:v>387.2</c:v>
                </c:pt>
                <c:pt idx="330">
                  <c:v>387.5</c:v>
                </c:pt>
                <c:pt idx="331">
                  <c:v>386.2</c:v>
                </c:pt>
                <c:pt idx="332">
                  <c:v>387.3</c:v>
                </c:pt>
                <c:pt idx="333">
                  <c:v>386.4</c:v>
                </c:pt>
                <c:pt idx="334">
                  <c:v>386.6</c:v>
                </c:pt>
                <c:pt idx="335">
                  <c:v>386.9</c:v>
                </c:pt>
                <c:pt idx="336">
                  <c:v>387</c:v>
                </c:pt>
                <c:pt idx="337">
                  <c:v>387.3</c:v>
                </c:pt>
                <c:pt idx="338">
                  <c:v>386.4</c:v>
                </c:pt>
                <c:pt idx="339">
                  <c:v>386.4</c:v>
                </c:pt>
                <c:pt idx="340">
                  <c:v>386.4</c:v>
                </c:pt>
                <c:pt idx="341">
                  <c:v>386.3</c:v>
                </c:pt>
                <c:pt idx="342">
                  <c:v>386.4</c:v>
                </c:pt>
                <c:pt idx="343">
                  <c:v>387.2</c:v>
                </c:pt>
                <c:pt idx="344">
                  <c:v>386.4</c:v>
                </c:pt>
                <c:pt idx="345">
                  <c:v>386.3</c:v>
                </c:pt>
                <c:pt idx="346">
                  <c:v>387</c:v>
                </c:pt>
                <c:pt idx="347">
                  <c:v>386.4</c:v>
                </c:pt>
                <c:pt idx="348">
                  <c:v>386.9</c:v>
                </c:pt>
                <c:pt idx="349">
                  <c:v>386.3</c:v>
                </c:pt>
                <c:pt idx="350">
                  <c:v>385.9</c:v>
                </c:pt>
                <c:pt idx="351">
                  <c:v>386.4</c:v>
                </c:pt>
                <c:pt idx="352">
                  <c:v>386.5</c:v>
                </c:pt>
                <c:pt idx="353">
                  <c:v>386.2</c:v>
                </c:pt>
                <c:pt idx="354">
                  <c:v>386.5</c:v>
                </c:pt>
                <c:pt idx="355">
                  <c:v>386.6</c:v>
                </c:pt>
                <c:pt idx="356">
                  <c:v>387</c:v>
                </c:pt>
                <c:pt idx="357">
                  <c:v>387.2</c:v>
                </c:pt>
                <c:pt idx="358">
                  <c:v>387.3</c:v>
                </c:pt>
                <c:pt idx="359">
                  <c:v>387</c:v>
                </c:pt>
                <c:pt idx="360">
                  <c:v>386.8</c:v>
                </c:pt>
                <c:pt idx="361">
                  <c:v>387</c:v>
                </c:pt>
                <c:pt idx="362">
                  <c:v>386.2</c:v>
                </c:pt>
                <c:pt idx="363">
                  <c:v>386.4</c:v>
                </c:pt>
                <c:pt idx="364">
                  <c:v>387.2</c:v>
                </c:pt>
                <c:pt idx="365">
                  <c:v>386.6</c:v>
                </c:pt>
                <c:pt idx="366">
                  <c:v>386.5</c:v>
                </c:pt>
                <c:pt idx="367">
                  <c:v>386.5</c:v>
                </c:pt>
                <c:pt idx="368">
                  <c:v>386.3</c:v>
                </c:pt>
                <c:pt idx="369">
                  <c:v>387.1</c:v>
                </c:pt>
                <c:pt idx="370">
                  <c:v>386.2</c:v>
                </c:pt>
                <c:pt idx="371">
                  <c:v>386.1</c:v>
                </c:pt>
                <c:pt idx="372">
                  <c:v>387.1</c:v>
                </c:pt>
                <c:pt idx="373">
                  <c:v>386.6</c:v>
                </c:pt>
                <c:pt idx="374">
                  <c:v>386.7</c:v>
                </c:pt>
                <c:pt idx="375">
                  <c:v>386.5</c:v>
                </c:pt>
                <c:pt idx="376">
                  <c:v>386.3</c:v>
                </c:pt>
                <c:pt idx="377">
                  <c:v>386.1</c:v>
                </c:pt>
                <c:pt idx="378">
                  <c:v>387</c:v>
                </c:pt>
                <c:pt idx="379">
                  <c:v>386.3</c:v>
                </c:pt>
                <c:pt idx="380">
                  <c:v>386.3</c:v>
                </c:pt>
                <c:pt idx="381">
                  <c:v>386.2</c:v>
                </c:pt>
                <c:pt idx="382">
                  <c:v>387.1</c:v>
                </c:pt>
                <c:pt idx="383">
                  <c:v>387.2</c:v>
                </c:pt>
                <c:pt idx="384">
                  <c:v>386.3</c:v>
                </c:pt>
                <c:pt idx="385">
                  <c:v>387.1</c:v>
                </c:pt>
                <c:pt idx="386">
                  <c:v>386</c:v>
                </c:pt>
                <c:pt idx="387">
                  <c:v>386.1</c:v>
                </c:pt>
                <c:pt idx="388">
                  <c:v>386.3</c:v>
                </c:pt>
                <c:pt idx="389">
                  <c:v>387.3</c:v>
                </c:pt>
                <c:pt idx="390">
                  <c:v>386.3</c:v>
                </c:pt>
                <c:pt idx="391">
                  <c:v>386.5</c:v>
                </c:pt>
                <c:pt idx="392">
                  <c:v>387.1</c:v>
                </c:pt>
                <c:pt idx="393">
                  <c:v>386.7</c:v>
                </c:pt>
                <c:pt idx="394">
                  <c:v>386.4</c:v>
                </c:pt>
                <c:pt idx="395">
                  <c:v>386.4</c:v>
                </c:pt>
                <c:pt idx="396">
                  <c:v>386.2</c:v>
                </c:pt>
                <c:pt idx="397">
                  <c:v>386.1</c:v>
                </c:pt>
                <c:pt idx="398">
                  <c:v>386.2</c:v>
                </c:pt>
                <c:pt idx="399">
                  <c:v>386.9</c:v>
                </c:pt>
                <c:pt idx="400">
                  <c:v>386.2</c:v>
                </c:pt>
                <c:pt idx="401">
                  <c:v>386.3</c:v>
                </c:pt>
                <c:pt idx="402">
                  <c:v>386.1</c:v>
                </c:pt>
                <c:pt idx="403">
                  <c:v>386.5</c:v>
                </c:pt>
                <c:pt idx="404">
                  <c:v>386.1</c:v>
                </c:pt>
                <c:pt idx="405">
                  <c:v>386.1</c:v>
                </c:pt>
                <c:pt idx="406">
                  <c:v>386</c:v>
                </c:pt>
                <c:pt idx="407">
                  <c:v>386.6</c:v>
                </c:pt>
                <c:pt idx="408">
                  <c:v>386.7</c:v>
                </c:pt>
                <c:pt idx="409">
                  <c:v>386</c:v>
                </c:pt>
                <c:pt idx="410">
                  <c:v>386.2</c:v>
                </c:pt>
                <c:pt idx="411">
                  <c:v>386.13</c:v>
                </c:pt>
                <c:pt idx="412">
                  <c:v>385.88</c:v>
                </c:pt>
                <c:pt idx="413">
                  <c:v>385.79</c:v>
                </c:pt>
                <c:pt idx="414">
                  <c:v>386.8</c:v>
                </c:pt>
                <c:pt idx="415">
                  <c:v>385.96</c:v>
                </c:pt>
                <c:pt idx="416">
                  <c:v>385.98</c:v>
                </c:pt>
                <c:pt idx="417">
                  <c:v>385.99</c:v>
                </c:pt>
                <c:pt idx="418">
                  <c:v>386.15</c:v>
                </c:pt>
                <c:pt idx="419">
                  <c:v>385.98</c:v>
                </c:pt>
                <c:pt idx="420">
                  <c:v>385.78</c:v>
                </c:pt>
                <c:pt idx="421">
                  <c:v>385.9</c:v>
                </c:pt>
                <c:pt idx="422">
                  <c:v>385.79</c:v>
                </c:pt>
                <c:pt idx="423">
                  <c:v>385.81</c:v>
                </c:pt>
                <c:pt idx="424">
                  <c:v>385.83</c:v>
                </c:pt>
                <c:pt idx="425">
                  <c:v>385.68</c:v>
                </c:pt>
                <c:pt idx="426">
                  <c:v>385.66</c:v>
                </c:pt>
                <c:pt idx="427">
                  <c:v>386.1</c:v>
                </c:pt>
                <c:pt idx="428">
                  <c:v>385.84</c:v>
                </c:pt>
                <c:pt idx="429">
                  <c:v>386.23</c:v>
                </c:pt>
                <c:pt idx="430">
                  <c:v>386.04</c:v>
                </c:pt>
                <c:pt idx="431">
                  <c:v>386.35</c:v>
                </c:pt>
                <c:pt idx="432">
                  <c:v>385.81</c:v>
                </c:pt>
                <c:pt idx="433">
                  <c:v>386.14</c:v>
                </c:pt>
                <c:pt idx="434">
                  <c:v>386.35</c:v>
                </c:pt>
                <c:pt idx="435">
                  <c:v>387.24</c:v>
                </c:pt>
                <c:pt idx="436">
                  <c:v>387.5</c:v>
                </c:pt>
                <c:pt idx="437">
                  <c:v>387.71</c:v>
                </c:pt>
                <c:pt idx="438">
                  <c:v>388.59</c:v>
                </c:pt>
                <c:pt idx="439">
                  <c:v>390.88</c:v>
                </c:pt>
                <c:pt idx="440">
                  <c:v>393.4</c:v>
                </c:pt>
                <c:pt idx="441">
                  <c:v>402.21</c:v>
                </c:pt>
                <c:pt idx="442">
                  <c:v>413.45</c:v>
                </c:pt>
                <c:pt idx="443">
                  <c:v>429.14</c:v>
                </c:pt>
                <c:pt idx="444">
                  <c:v>418.52</c:v>
                </c:pt>
                <c:pt idx="445">
                  <c:v>410.12</c:v>
                </c:pt>
                <c:pt idx="446">
                  <c:v>404.1</c:v>
                </c:pt>
                <c:pt idx="447">
                  <c:v>397.52</c:v>
                </c:pt>
                <c:pt idx="448">
                  <c:v>395.22</c:v>
                </c:pt>
                <c:pt idx="449">
                  <c:v>397.71</c:v>
                </c:pt>
                <c:pt idx="450">
                  <c:v>402.21</c:v>
                </c:pt>
                <c:pt idx="451">
                  <c:v>401.22</c:v>
                </c:pt>
                <c:pt idx="452">
                  <c:v>401.63</c:v>
                </c:pt>
                <c:pt idx="453">
                  <c:v>401.67</c:v>
                </c:pt>
                <c:pt idx="454">
                  <c:v>401.82</c:v>
                </c:pt>
                <c:pt idx="455">
                  <c:v>401.46</c:v>
                </c:pt>
                <c:pt idx="456">
                  <c:v>402.21</c:v>
                </c:pt>
                <c:pt idx="457">
                  <c:v>402.36</c:v>
                </c:pt>
                <c:pt idx="458">
                  <c:v>402.4</c:v>
                </c:pt>
                <c:pt idx="459">
                  <c:v>402.48</c:v>
                </c:pt>
                <c:pt idx="460">
                  <c:v>402.55</c:v>
                </c:pt>
                <c:pt idx="461">
                  <c:v>402.26</c:v>
                </c:pt>
                <c:pt idx="462">
                  <c:v>403</c:v>
                </c:pt>
                <c:pt idx="463">
                  <c:v>402.39</c:v>
                </c:pt>
                <c:pt idx="464">
                  <c:v>402.37</c:v>
                </c:pt>
                <c:pt idx="465">
                  <c:v>402.22</c:v>
                </c:pt>
                <c:pt idx="466">
                  <c:v>402.34</c:v>
                </c:pt>
                <c:pt idx="467">
                  <c:v>402.66</c:v>
                </c:pt>
                <c:pt idx="468">
                  <c:v>402.51</c:v>
                </c:pt>
                <c:pt idx="469">
                  <c:v>402.68</c:v>
                </c:pt>
                <c:pt idx="470">
                  <c:v>402.59</c:v>
                </c:pt>
                <c:pt idx="471">
                  <c:v>402.99</c:v>
                </c:pt>
                <c:pt idx="472">
                  <c:v>403.19</c:v>
                </c:pt>
                <c:pt idx="473">
                  <c:v>402.92</c:v>
                </c:pt>
                <c:pt idx="474">
                  <c:v>402.72</c:v>
                </c:pt>
                <c:pt idx="475">
                  <c:v>402.41</c:v>
                </c:pt>
                <c:pt idx="476">
                  <c:v>402.2</c:v>
                </c:pt>
                <c:pt idx="477">
                  <c:v>402.56</c:v>
                </c:pt>
                <c:pt idx="478">
                  <c:v>402.41</c:v>
                </c:pt>
                <c:pt idx="479">
                  <c:v>402.25</c:v>
                </c:pt>
                <c:pt idx="480">
                  <c:v>402.18</c:v>
                </c:pt>
                <c:pt idx="481">
                  <c:v>402.31</c:v>
                </c:pt>
                <c:pt idx="482">
                  <c:v>402.29</c:v>
                </c:pt>
                <c:pt idx="483">
                  <c:v>402.5</c:v>
                </c:pt>
                <c:pt idx="484">
                  <c:v>402.65</c:v>
                </c:pt>
                <c:pt idx="485">
                  <c:v>402.88</c:v>
                </c:pt>
                <c:pt idx="486">
                  <c:v>403.05</c:v>
                </c:pt>
                <c:pt idx="487">
                  <c:v>402.95</c:v>
                </c:pt>
                <c:pt idx="488">
                  <c:v>403.1</c:v>
                </c:pt>
                <c:pt idx="489">
                  <c:v>403.43</c:v>
                </c:pt>
                <c:pt idx="490">
                  <c:v>403.24</c:v>
                </c:pt>
                <c:pt idx="491">
                  <c:v>403.54</c:v>
                </c:pt>
                <c:pt idx="492">
                  <c:v>403.59</c:v>
                </c:pt>
                <c:pt idx="493">
                  <c:v>404.12</c:v>
                </c:pt>
                <c:pt idx="494">
                  <c:v>404.58</c:v>
                </c:pt>
                <c:pt idx="495">
                  <c:v>405.3</c:v>
                </c:pt>
                <c:pt idx="496">
                  <c:v>405.95</c:v>
                </c:pt>
                <c:pt idx="497">
                  <c:v>405.81</c:v>
                </c:pt>
                <c:pt idx="498">
                  <c:v>405.54</c:v>
                </c:pt>
                <c:pt idx="499">
                  <c:v>405.62</c:v>
                </c:pt>
                <c:pt idx="500">
                  <c:v>405.62</c:v>
                </c:pt>
                <c:pt idx="501">
                  <c:v>405.33</c:v>
                </c:pt>
                <c:pt idx="502">
                  <c:v>405.2</c:v>
                </c:pt>
                <c:pt idx="503">
                  <c:v>405.18</c:v>
                </c:pt>
                <c:pt idx="504">
                  <c:v>405.15</c:v>
                </c:pt>
                <c:pt idx="505">
                  <c:v>404.79</c:v>
                </c:pt>
                <c:pt idx="506">
                  <c:v>405.28</c:v>
                </c:pt>
                <c:pt idx="507">
                  <c:v>405.42</c:v>
                </c:pt>
                <c:pt idx="508">
                  <c:v>405.22</c:v>
                </c:pt>
                <c:pt idx="509">
                  <c:v>405.23</c:v>
                </c:pt>
                <c:pt idx="510">
                  <c:v>405.61</c:v>
                </c:pt>
                <c:pt idx="511">
                  <c:v>405.48</c:v>
                </c:pt>
                <c:pt idx="512">
                  <c:v>405.01</c:v>
                </c:pt>
                <c:pt idx="513">
                  <c:v>405.35</c:v>
                </c:pt>
                <c:pt idx="514">
                  <c:v>405.49</c:v>
                </c:pt>
                <c:pt idx="515">
                  <c:v>405.61</c:v>
                </c:pt>
                <c:pt idx="516">
                  <c:v>405.49</c:v>
                </c:pt>
                <c:pt idx="517">
                  <c:v>405.25</c:v>
                </c:pt>
                <c:pt idx="518">
                  <c:v>405.42</c:v>
                </c:pt>
                <c:pt idx="519">
                  <c:v>405.15</c:v>
                </c:pt>
                <c:pt idx="520">
                  <c:v>405.12</c:v>
                </c:pt>
                <c:pt idx="521">
                  <c:v>404.76</c:v>
                </c:pt>
                <c:pt idx="522">
                  <c:v>404.21</c:v>
                </c:pt>
                <c:pt idx="523">
                  <c:v>403.61</c:v>
                </c:pt>
                <c:pt idx="524">
                  <c:v>403.81</c:v>
                </c:pt>
                <c:pt idx="525">
                  <c:v>403.96</c:v>
                </c:pt>
                <c:pt idx="526">
                  <c:v>403.7</c:v>
                </c:pt>
                <c:pt idx="527">
                  <c:v>403.88</c:v>
                </c:pt>
                <c:pt idx="528">
                  <c:v>404</c:v>
                </c:pt>
                <c:pt idx="529">
                  <c:v>404.03</c:v>
                </c:pt>
                <c:pt idx="530">
                  <c:v>404.24</c:v>
                </c:pt>
                <c:pt idx="531">
                  <c:v>404.26</c:v>
                </c:pt>
                <c:pt idx="532">
                  <c:v>404.47</c:v>
                </c:pt>
                <c:pt idx="533">
                  <c:v>404.55</c:v>
                </c:pt>
                <c:pt idx="534">
                  <c:v>404.53</c:v>
                </c:pt>
                <c:pt idx="535">
                  <c:v>404.23</c:v>
                </c:pt>
                <c:pt idx="536">
                  <c:v>403.57</c:v>
                </c:pt>
                <c:pt idx="537">
                  <c:v>404.25</c:v>
                </c:pt>
                <c:pt idx="538">
                  <c:v>404.42</c:v>
                </c:pt>
                <c:pt idx="539">
                  <c:v>404.37</c:v>
                </c:pt>
                <c:pt idx="540">
                  <c:v>404.03</c:v>
                </c:pt>
                <c:pt idx="541">
                  <c:v>404.24</c:v>
                </c:pt>
                <c:pt idx="542">
                  <c:v>404.26</c:v>
                </c:pt>
                <c:pt idx="543">
                  <c:v>404.47</c:v>
                </c:pt>
                <c:pt idx="544">
                  <c:v>404.55</c:v>
                </c:pt>
                <c:pt idx="545">
                  <c:v>404.53</c:v>
                </c:pt>
                <c:pt idx="546">
                  <c:v>404.23</c:v>
                </c:pt>
                <c:pt idx="547">
                  <c:v>403.57</c:v>
                </c:pt>
                <c:pt idx="548">
                  <c:v>404.25</c:v>
                </c:pt>
                <c:pt idx="549">
                  <c:v>404.42</c:v>
                </c:pt>
                <c:pt idx="550">
                  <c:v>404.37</c:v>
                </c:pt>
                <c:pt idx="551">
                  <c:v>404.47</c:v>
                </c:pt>
                <c:pt idx="552">
                  <c:v>404.34</c:v>
                </c:pt>
                <c:pt idx="553">
                  <c:v>404.36</c:v>
                </c:pt>
                <c:pt idx="554">
                  <c:v>404.35</c:v>
                </c:pt>
                <c:pt idx="555">
                  <c:v>404.42</c:v>
                </c:pt>
                <c:pt idx="556">
                  <c:v>404.41</c:v>
                </c:pt>
                <c:pt idx="557">
                  <c:v>404.32</c:v>
                </c:pt>
                <c:pt idx="558">
                  <c:v>404.16</c:v>
                </c:pt>
                <c:pt idx="559">
                  <c:v>403.98</c:v>
                </c:pt>
                <c:pt idx="560">
                  <c:v>404.14</c:v>
                </c:pt>
                <c:pt idx="561">
                  <c:v>404.03</c:v>
                </c:pt>
                <c:pt idx="562">
                  <c:v>403.94</c:v>
                </c:pt>
                <c:pt idx="563">
                  <c:v>403.71</c:v>
                </c:pt>
                <c:pt idx="564">
                  <c:v>403.58</c:v>
                </c:pt>
                <c:pt idx="565">
                  <c:v>403.38</c:v>
                </c:pt>
                <c:pt idx="566">
                  <c:v>402.9</c:v>
                </c:pt>
                <c:pt idx="567">
                  <c:v>402.65</c:v>
                </c:pt>
                <c:pt idx="568">
                  <c:v>402.63</c:v>
                </c:pt>
                <c:pt idx="569">
                  <c:v>401.96</c:v>
                </c:pt>
                <c:pt idx="570">
                  <c:v>401.27</c:v>
                </c:pt>
                <c:pt idx="571">
                  <c:v>399.77</c:v>
                </c:pt>
                <c:pt idx="572">
                  <c:v>398.48</c:v>
                </c:pt>
                <c:pt idx="573">
                  <c:v>397.76</c:v>
                </c:pt>
                <c:pt idx="574">
                  <c:v>396.05</c:v>
                </c:pt>
                <c:pt idx="575">
                  <c:v>395.68</c:v>
                </c:pt>
                <c:pt idx="576">
                  <c:v>394.71</c:v>
                </c:pt>
                <c:pt idx="577">
                  <c:v>394.46</c:v>
                </c:pt>
                <c:pt idx="578">
                  <c:v>393.28</c:v>
                </c:pt>
                <c:pt idx="579">
                  <c:v>391.97</c:v>
                </c:pt>
                <c:pt idx="580">
                  <c:v>390.99</c:v>
                </c:pt>
                <c:pt idx="581">
                  <c:v>389.72</c:v>
                </c:pt>
                <c:pt idx="582">
                  <c:v>388.59</c:v>
                </c:pt>
                <c:pt idx="583">
                  <c:v>388.47</c:v>
                </c:pt>
                <c:pt idx="584">
                  <c:v>389.04</c:v>
                </c:pt>
                <c:pt idx="585">
                  <c:v>389.61</c:v>
                </c:pt>
                <c:pt idx="586">
                  <c:v>390.37</c:v>
                </c:pt>
                <c:pt idx="587">
                  <c:v>391.46</c:v>
                </c:pt>
                <c:pt idx="588">
                  <c:v>393.84</c:v>
                </c:pt>
                <c:pt idx="589">
                  <c:v>395.76</c:v>
                </c:pt>
                <c:pt idx="590">
                  <c:v>395.24</c:v>
                </c:pt>
                <c:pt idx="591">
                  <c:v>395.1</c:v>
                </c:pt>
                <c:pt idx="592">
                  <c:v>394.07</c:v>
                </c:pt>
                <c:pt idx="593">
                  <c:v>392.6</c:v>
                </c:pt>
                <c:pt idx="594">
                  <c:v>391.44</c:v>
                </c:pt>
                <c:pt idx="595">
                  <c:v>390.04</c:v>
                </c:pt>
                <c:pt idx="596">
                  <c:v>388.6</c:v>
                </c:pt>
                <c:pt idx="597">
                  <c:v>388.08</c:v>
                </c:pt>
                <c:pt idx="598">
                  <c:v>387.81</c:v>
                </c:pt>
                <c:pt idx="599">
                  <c:v>388</c:v>
                </c:pt>
                <c:pt idx="600">
                  <c:v>387.63</c:v>
                </c:pt>
                <c:pt idx="601">
                  <c:v>387.32</c:v>
                </c:pt>
                <c:pt idx="602">
                  <c:v>387.92</c:v>
                </c:pt>
                <c:pt idx="603">
                  <c:v>387.73</c:v>
                </c:pt>
                <c:pt idx="604">
                  <c:v>388.01</c:v>
                </c:pt>
                <c:pt idx="605">
                  <c:v>388.01</c:v>
                </c:pt>
                <c:pt idx="606">
                  <c:v>387.64</c:v>
                </c:pt>
                <c:pt idx="607">
                  <c:v>387.69</c:v>
                </c:pt>
                <c:pt idx="608">
                  <c:v>387.52</c:v>
                </c:pt>
                <c:pt idx="609">
                  <c:v>388.09</c:v>
                </c:pt>
                <c:pt idx="610">
                  <c:v>387.6</c:v>
                </c:pt>
                <c:pt idx="611">
                  <c:v>387.97</c:v>
                </c:pt>
                <c:pt idx="612">
                  <c:v>388.24</c:v>
                </c:pt>
                <c:pt idx="613">
                  <c:v>388.37</c:v>
                </c:pt>
                <c:pt idx="614">
                  <c:v>387.58</c:v>
                </c:pt>
                <c:pt idx="615">
                  <c:v>387.77</c:v>
                </c:pt>
                <c:pt idx="616">
                  <c:v>388.03</c:v>
                </c:pt>
                <c:pt idx="617">
                  <c:v>387.5</c:v>
                </c:pt>
                <c:pt idx="618">
                  <c:v>388.32</c:v>
                </c:pt>
                <c:pt idx="619">
                  <c:v>387.38</c:v>
                </c:pt>
                <c:pt idx="620">
                  <c:v>387.52</c:v>
                </c:pt>
                <c:pt idx="621">
                  <c:v>387.34</c:v>
                </c:pt>
                <c:pt idx="622">
                  <c:v>388.17</c:v>
                </c:pt>
                <c:pt idx="623">
                  <c:v>387.65</c:v>
                </c:pt>
                <c:pt idx="624">
                  <c:v>387.71</c:v>
                </c:pt>
                <c:pt idx="625">
                  <c:v>387.54</c:v>
                </c:pt>
                <c:pt idx="626">
                  <c:v>387.58</c:v>
                </c:pt>
                <c:pt idx="627">
                  <c:v>387.61</c:v>
                </c:pt>
                <c:pt idx="628">
                  <c:v>388.04</c:v>
                </c:pt>
                <c:pt idx="629">
                  <c:v>388.49</c:v>
                </c:pt>
                <c:pt idx="630">
                  <c:v>388.78</c:v>
                </c:pt>
                <c:pt idx="631">
                  <c:v>388.73</c:v>
                </c:pt>
                <c:pt idx="632">
                  <c:v>388.58</c:v>
                </c:pt>
                <c:pt idx="633">
                  <c:v>388.16</c:v>
                </c:pt>
                <c:pt idx="634">
                  <c:v>388.52</c:v>
                </c:pt>
                <c:pt idx="635">
                  <c:v>388.05</c:v>
                </c:pt>
                <c:pt idx="636">
                  <c:v>388.2</c:v>
                </c:pt>
                <c:pt idx="637">
                  <c:v>388.33</c:v>
                </c:pt>
                <c:pt idx="638">
                  <c:v>388.12</c:v>
                </c:pt>
                <c:pt idx="639">
                  <c:v>388.16</c:v>
                </c:pt>
                <c:pt idx="640">
                  <c:v>388.06</c:v>
                </c:pt>
                <c:pt idx="641">
                  <c:v>388.16</c:v>
                </c:pt>
                <c:pt idx="642">
                  <c:v>388.24</c:v>
                </c:pt>
                <c:pt idx="643">
                  <c:v>387.97</c:v>
                </c:pt>
                <c:pt idx="644">
                  <c:v>387.88</c:v>
                </c:pt>
                <c:pt idx="645">
                  <c:v>388.01</c:v>
                </c:pt>
                <c:pt idx="646">
                  <c:v>387.89</c:v>
                </c:pt>
                <c:pt idx="647">
                  <c:v>388.45</c:v>
                </c:pt>
                <c:pt idx="648">
                  <c:v>388</c:v>
                </c:pt>
                <c:pt idx="649">
                  <c:v>387.81</c:v>
                </c:pt>
                <c:pt idx="650">
                  <c:v>387.97</c:v>
                </c:pt>
                <c:pt idx="651">
                  <c:v>388.23</c:v>
                </c:pt>
                <c:pt idx="652">
                  <c:v>387.99</c:v>
                </c:pt>
                <c:pt idx="653">
                  <c:v>388.37</c:v>
                </c:pt>
                <c:pt idx="654">
                  <c:v>387.75</c:v>
                </c:pt>
                <c:pt idx="655">
                  <c:v>387.91</c:v>
                </c:pt>
                <c:pt idx="656">
                  <c:v>388.39</c:v>
                </c:pt>
                <c:pt idx="657">
                  <c:v>387.89</c:v>
                </c:pt>
                <c:pt idx="658">
                  <c:v>388.4</c:v>
                </c:pt>
                <c:pt idx="659">
                  <c:v>387.65</c:v>
                </c:pt>
                <c:pt idx="660">
                  <c:v>388.38</c:v>
                </c:pt>
                <c:pt idx="661">
                  <c:v>388.1</c:v>
                </c:pt>
                <c:pt idx="662">
                  <c:v>387.83</c:v>
                </c:pt>
                <c:pt idx="663">
                  <c:v>387.85</c:v>
                </c:pt>
                <c:pt idx="664">
                  <c:v>387.78</c:v>
                </c:pt>
                <c:pt idx="665">
                  <c:v>388.21</c:v>
                </c:pt>
                <c:pt idx="666">
                  <c:v>387.73</c:v>
                </c:pt>
                <c:pt idx="667">
                  <c:v>388.49</c:v>
                </c:pt>
                <c:pt idx="668">
                  <c:v>388.22</c:v>
                </c:pt>
                <c:pt idx="669">
                  <c:v>388.26</c:v>
                </c:pt>
                <c:pt idx="670">
                  <c:v>388.62</c:v>
                </c:pt>
                <c:pt idx="671">
                  <c:v>388.42</c:v>
                </c:pt>
                <c:pt idx="672">
                  <c:v>388.26</c:v>
                </c:pt>
                <c:pt idx="673">
                  <c:v>388.12</c:v>
                </c:pt>
                <c:pt idx="674">
                  <c:v>388.16</c:v>
                </c:pt>
                <c:pt idx="675">
                  <c:v>388.1</c:v>
                </c:pt>
                <c:pt idx="676">
                  <c:v>388.36</c:v>
                </c:pt>
                <c:pt idx="677">
                  <c:v>388</c:v>
                </c:pt>
                <c:pt idx="678">
                  <c:v>388.04</c:v>
                </c:pt>
                <c:pt idx="679">
                  <c:v>388.11</c:v>
                </c:pt>
                <c:pt idx="680">
                  <c:v>387.82</c:v>
                </c:pt>
                <c:pt idx="681">
                  <c:v>387.91</c:v>
                </c:pt>
                <c:pt idx="682">
                  <c:v>387.85</c:v>
                </c:pt>
                <c:pt idx="683">
                  <c:v>387.53</c:v>
                </c:pt>
                <c:pt idx="684">
                  <c:v>387.64</c:v>
                </c:pt>
                <c:pt idx="685">
                  <c:v>387.38</c:v>
                </c:pt>
                <c:pt idx="686">
                  <c:v>387.63</c:v>
                </c:pt>
                <c:pt idx="687">
                  <c:v>387.3</c:v>
                </c:pt>
                <c:pt idx="688">
                  <c:v>387.09</c:v>
                </c:pt>
                <c:pt idx="689">
                  <c:v>387.15</c:v>
                </c:pt>
                <c:pt idx="690">
                  <c:v>387.22</c:v>
                </c:pt>
                <c:pt idx="691">
                  <c:v>387.27</c:v>
                </c:pt>
                <c:pt idx="692">
                  <c:v>387.27</c:v>
                </c:pt>
                <c:pt idx="693">
                  <c:v>387.23</c:v>
                </c:pt>
                <c:pt idx="694">
                  <c:v>387.19</c:v>
                </c:pt>
                <c:pt idx="695">
                  <c:v>387.61</c:v>
                </c:pt>
                <c:pt idx="696">
                  <c:v>387.09</c:v>
                </c:pt>
                <c:pt idx="697">
                  <c:v>387.75</c:v>
                </c:pt>
                <c:pt idx="698">
                  <c:v>387.27</c:v>
                </c:pt>
                <c:pt idx="699">
                  <c:v>387.83</c:v>
                </c:pt>
                <c:pt idx="700">
                  <c:v>387.36</c:v>
                </c:pt>
                <c:pt idx="701">
                  <c:v>387.5</c:v>
                </c:pt>
                <c:pt idx="702">
                  <c:v>387.45</c:v>
                </c:pt>
                <c:pt idx="703">
                  <c:v>387.32</c:v>
                </c:pt>
                <c:pt idx="704">
                  <c:v>387.29</c:v>
                </c:pt>
                <c:pt idx="705">
                  <c:v>387.11</c:v>
                </c:pt>
                <c:pt idx="706">
                  <c:v>387.18</c:v>
                </c:pt>
                <c:pt idx="707">
                  <c:v>387.05</c:v>
                </c:pt>
                <c:pt idx="708">
                  <c:v>386.99</c:v>
                </c:pt>
                <c:pt idx="709">
                  <c:v>386.93</c:v>
                </c:pt>
                <c:pt idx="710">
                  <c:v>387.42</c:v>
                </c:pt>
                <c:pt idx="711">
                  <c:v>387.06</c:v>
                </c:pt>
                <c:pt idx="712">
                  <c:v>387.15</c:v>
                </c:pt>
                <c:pt idx="713">
                  <c:v>387.17</c:v>
                </c:pt>
                <c:pt idx="714">
                  <c:v>387.13</c:v>
                </c:pt>
                <c:pt idx="715">
                  <c:v>387.2</c:v>
                </c:pt>
                <c:pt idx="716">
                  <c:v>387.28</c:v>
                </c:pt>
                <c:pt idx="717">
                  <c:v>387.47</c:v>
                </c:pt>
                <c:pt idx="718">
                  <c:v>387.25</c:v>
                </c:pt>
                <c:pt idx="719">
                  <c:v>387.16</c:v>
                </c:pt>
                <c:pt idx="720">
                  <c:v>387.21</c:v>
                </c:pt>
                <c:pt idx="721">
                  <c:v>387.67</c:v>
                </c:pt>
                <c:pt idx="722">
                  <c:v>387.14</c:v>
                </c:pt>
                <c:pt idx="723">
                  <c:v>387.25</c:v>
                </c:pt>
                <c:pt idx="724">
                  <c:v>387.13</c:v>
                </c:pt>
                <c:pt idx="725">
                  <c:v>387.06</c:v>
                </c:pt>
                <c:pt idx="726">
                  <c:v>387.05</c:v>
                </c:pt>
                <c:pt idx="727">
                  <c:v>387.62</c:v>
                </c:pt>
                <c:pt idx="728">
                  <c:v>387.17</c:v>
                </c:pt>
                <c:pt idx="729">
                  <c:v>387.09</c:v>
                </c:pt>
                <c:pt idx="730">
                  <c:v>387.24</c:v>
                </c:pt>
                <c:pt idx="731">
                  <c:v>387.36</c:v>
                </c:pt>
                <c:pt idx="732">
                  <c:v>387.23</c:v>
                </c:pt>
                <c:pt idx="733">
                  <c:v>387.37</c:v>
                </c:pt>
                <c:pt idx="734">
                  <c:v>387.36</c:v>
                </c:pt>
                <c:pt idx="735">
                  <c:v>387.51</c:v>
                </c:pt>
                <c:pt idx="736">
                  <c:v>387.65</c:v>
                </c:pt>
                <c:pt idx="737">
                  <c:v>387.64</c:v>
                </c:pt>
                <c:pt idx="738">
                  <c:v>388.25</c:v>
                </c:pt>
                <c:pt idx="739">
                  <c:v>388.89</c:v>
                </c:pt>
                <c:pt idx="740">
                  <c:v>388.97</c:v>
                </c:pt>
                <c:pt idx="741">
                  <c:v>389.19</c:v>
                </c:pt>
                <c:pt idx="742">
                  <c:v>389.45</c:v>
                </c:pt>
                <c:pt idx="743">
                  <c:v>389.76</c:v>
                </c:pt>
                <c:pt idx="744">
                  <c:v>390.14</c:v>
                </c:pt>
                <c:pt idx="745">
                  <c:v>390.88</c:v>
                </c:pt>
                <c:pt idx="746">
                  <c:v>391.63</c:v>
                </c:pt>
                <c:pt idx="747">
                  <c:v>392.97</c:v>
                </c:pt>
                <c:pt idx="748">
                  <c:v>394.64</c:v>
                </c:pt>
                <c:pt idx="749">
                  <c:v>397.88</c:v>
                </c:pt>
                <c:pt idx="750">
                  <c:v>399.59</c:v>
                </c:pt>
                <c:pt idx="751">
                  <c:v>402.72</c:v>
                </c:pt>
                <c:pt idx="752">
                  <c:v>403.03</c:v>
                </c:pt>
                <c:pt idx="753">
                  <c:v>401.31</c:v>
                </c:pt>
                <c:pt idx="754">
                  <c:v>395.78</c:v>
                </c:pt>
              </c:numCache>
            </c:numRef>
          </c:val>
          <c:smooth val="0"/>
          <c:extLst>
            <c:ext xmlns:c16="http://schemas.microsoft.com/office/drawing/2014/chart" uri="{C3380CC4-5D6E-409C-BE32-E72D297353CC}">
              <c16:uniqueId val="{00000000-5DF9-A44C-8E75-FCE9AFBD20CD}"/>
            </c:ext>
          </c:extLst>
        </c:ser>
        <c:ser>
          <c:idx val="1"/>
          <c:order val="1"/>
          <c:tx>
            <c:strRef>
              <c:f>'Figure 3.D.5'!$L$1</c:f>
              <c:strCache>
                <c:ptCount val="1"/>
                <c:pt idx="0">
                  <c:v>EUR/AMD (lhs)</c:v>
                </c:pt>
              </c:strCache>
            </c:strRef>
          </c:tx>
          <c:spPr>
            <a:ln w="28575" cap="rnd">
              <a:solidFill>
                <a:schemeClr val="accent2"/>
              </a:solidFill>
              <a:round/>
            </a:ln>
            <a:effectLst/>
          </c:spPr>
          <c:marker>
            <c:symbol val="none"/>
          </c:marker>
          <c:cat>
            <c:numRef>
              <c:f>'Figure 3.D.5'!$J$2:$J$756</c:f>
              <c:numCache>
                <c:formatCode>m/d/yyyy</c:formatCode>
                <c:ptCount val="755"/>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45327</c:v>
                </c:pt>
                <c:pt idx="541">
                  <c:v>45328</c:v>
                </c:pt>
                <c:pt idx="542">
                  <c:v>45329</c:v>
                </c:pt>
                <c:pt idx="543">
                  <c:v>45330</c:v>
                </c:pt>
                <c:pt idx="544">
                  <c:v>45331</c:v>
                </c:pt>
                <c:pt idx="545">
                  <c:v>45334</c:v>
                </c:pt>
                <c:pt idx="546">
                  <c:v>45335</c:v>
                </c:pt>
                <c:pt idx="547">
                  <c:v>45336</c:v>
                </c:pt>
                <c:pt idx="548">
                  <c:v>45337</c:v>
                </c:pt>
                <c:pt idx="549">
                  <c:v>45338</c:v>
                </c:pt>
                <c:pt idx="550">
                  <c:v>45341</c:v>
                </c:pt>
                <c:pt idx="551">
                  <c:v>45342</c:v>
                </c:pt>
                <c:pt idx="552">
                  <c:v>45343</c:v>
                </c:pt>
                <c:pt idx="553">
                  <c:v>45344</c:v>
                </c:pt>
                <c:pt idx="554">
                  <c:v>45345</c:v>
                </c:pt>
                <c:pt idx="555">
                  <c:v>45348</c:v>
                </c:pt>
                <c:pt idx="556">
                  <c:v>45349</c:v>
                </c:pt>
                <c:pt idx="557">
                  <c:v>45350</c:v>
                </c:pt>
                <c:pt idx="558">
                  <c:v>45351</c:v>
                </c:pt>
                <c:pt idx="559">
                  <c:v>45352</c:v>
                </c:pt>
                <c:pt idx="560">
                  <c:v>45355</c:v>
                </c:pt>
                <c:pt idx="561">
                  <c:v>45356</c:v>
                </c:pt>
                <c:pt idx="562">
                  <c:v>45357</c:v>
                </c:pt>
                <c:pt idx="563">
                  <c:v>45358</c:v>
                </c:pt>
                <c:pt idx="564">
                  <c:v>45362</c:v>
                </c:pt>
                <c:pt idx="565">
                  <c:v>45363</c:v>
                </c:pt>
                <c:pt idx="566">
                  <c:v>45364</c:v>
                </c:pt>
                <c:pt idx="567">
                  <c:v>45365</c:v>
                </c:pt>
                <c:pt idx="568">
                  <c:v>45366</c:v>
                </c:pt>
                <c:pt idx="569">
                  <c:v>45369</c:v>
                </c:pt>
                <c:pt idx="570">
                  <c:v>45370</c:v>
                </c:pt>
                <c:pt idx="571">
                  <c:v>45371</c:v>
                </c:pt>
                <c:pt idx="572">
                  <c:v>45372</c:v>
                </c:pt>
                <c:pt idx="573">
                  <c:v>45373</c:v>
                </c:pt>
                <c:pt idx="574">
                  <c:v>45376</c:v>
                </c:pt>
                <c:pt idx="575">
                  <c:v>45377</c:v>
                </c:pt>
                <c:pt idx="576">
                  <c:v>45378</c:v>
                </c:pt>
                <c:pt idx="577">
                  <c:v>45379</c:v>
                </c:pt>
                <c:pt idx="578">
                  <c:v>45380</c:v>
                </c:pt>
                <c:pt idx="579">
                  <c:v>45383</c:v>
                </c:pt>
                <c:pt idx="580">
                  <c:v>45384</c:v>
                </c:pt>
                <c:pt idx="581">
                  <c:v>45385</c:v>
                </c:pt>
                <c:pt idx="582">
                  <c:v>45386</c:v>
                </c:pt>
                <c:pt idx="583">
                  <c:v>45387</c:v>
                </c:pt>
                <c:pt idx="584">
                  <c:v>45390</c:v>
                </c:pt>
                <c:pt idx="585">
                  <c:v>45391</c:v>
                </c:pt>
                <c:pt idx="586">
                  <c:v>45392</c:v>
                </c:pt>
                <c:pt idx="587">
                  <c:v>45393</c:v>
                </c:pt>
                <c:pt idx="588">
                  <c:v>45394</c:v>
                </c:pt>
                <c:pt idx="589">
                  <c:v>45397</c:v>
                </c:pt>
                <c:pt idx="590">
                  <c:v>45398</c:v>
                </c:pt>
                <c:pt idx="591">
                  <c:v>45399</c:v>
                </c:pt>
                <c:pt idx="592">
                  <c:v>45400</c:v>
                </c:pt>
                <c:pt idx="593">
                  <c:v>45401</c:v>
                </c:pt>
                <c:pt idx="594">
                  <c:v>45404</c:v>
                </c:pt>
                <c:pt idx="595">
                  <c:v>45405</c:v>
                </c:pt>
                <c:pt idx="596">
                  <c:v>45407</c:v>
                </c:pt>
                <c:pt idx="597">
                  <c:v>45408</c:v>
                </c:pt>
                <c:pt idx="598">
                  <c:v>45411</c:v>
                </c:pt>
                <c:pt idx="599">
                  <c:v>45412</c:v>
                </c:pt>
                <c:pt idx="600">
                  <c:v>45414</c:v>
                </c:pt>
                <c:pt idx="601">
                  <c:v>45415</c:v>
                </c:pt>
                <c:pt idx="602">
                  <c:v>45418</c:v>
                </c:pt>
                <c:pt idx="603">
                  <c:v>45419</c:v>
                </c:pt>
                <c:pt idx="604">
                  <c:v>45420</c:v>
                </c:pt>
                <c:pt idx="605">
                  <c:v>45422</c:v>
                </c:pt>
                <c:pt idx="606">
                  <c:v>45425</c:v>
                </c:pt>
                <c:pt idx="607">
                  <c:v>45426</c:v>
                </c:pt>
                <c:pt idx="608">
                  <c:v>45427</c:v>
                </c:pt>
                <c:pt idx="609">
                  <c:v>45428</c:v>
                </c:pt>
                <c:pt idx="610">
                  <c:v>45429</c:v>
                </c:pt>
                <c:pt idx="611">
                  <c:v>45432</c:v>
                </c:pt>
                <c:pt idx="612">
                  <c:v>45433</c:v>
                </c:pt>
                <c:pt idx="613">
                  <c:v>45434</c:v>
                </c:pt>
                <c:pt idx="614">
                  <c:v>45435</c:v>
                </c:pt>
                <c:pt idx="615">
                  <c:v>45436</c:v>
                </c:pt>
                <c:pt idx="616">
                  <c:v>45439</c:v>
                </c:pt>
                <c:pt idx="617">
                  <c:v>45441</c:v>
                </c:pt>
                <c:pt idx="618">
                  <c:v>45442</c:v>
                </c:pt>
                <c:pt idx="619">
                  <c:v>45443</c:v>
                </c:pt>
                <c:pt idx="620">
                  <c:v>45446</c:v>
                </c:pt>
                <c:pt idx="621">
                  <c:v>45447</c:v>
                </c:pt>
                <c:pt idx="622">
                  <c:v>45448</c:v>
                </c:pt>
                <c:pt idx="623">
                  <c:v>45449</c:v>
                </c:pt>
                <c:pt idx="624">
                  <c:v>45450</c:v>
                </c:pt>
                <c:pt idx="625">
                  <c:v>45453</c:v>
                </c:pt>
                <c:pt idx="626">
                  <c:v>45454</c:v>
                </c:pt>
                <c:pt idx="627">
                  <c:v>45455</c:v>
                </c:pt>
                <c:pt idx="628">
                  <c:v>45456</c:v>
                </c:pt>
                <c:pt idx="629">
                  <c:v>45457</c:v>
                </c:pt>
                <c:pt idx="630">
                  <c:v>45460</c:v>
                </c:pt>
                <c:pt idx="631">
                  <c:v>45461</c:v>
                </c:pt>
                <c:pt idx="632">
                  <c:v>45462</c:v>
                </c:pt>
                <c:pt idx="633">
                  <c:v>45463</c:v>
                </c:pt>
                <c:pt idx="634">
                  <c:v>45464</c:v>
                </c:pt>
                <c:pt idx="635">
                  <c:v>45467</c:v>
                </c:pt>
                <c:pt idx="636">
                  <c:v>45468</c:v>
                </c:pt>
                <c:pt idx="637">
                  <c:v>45469</c:v>
                </c:pt>
                <c:pt idx="638">
                  <c:v>45470</c:v>
                </c:pt>
                <c:pt idx="639">
                  <c:v>45471</c:v>
                </c:pt>
                <c:pt idx="640">
                  <c:v>45474</c:v>
                </c:pt>
                <c:pt idx="641">
                  <c:v>45475</c:v>
                </c:pt>
                <c:pt idx="642">
                  <c:v>45476</c:v>
                </c:pt>
                <c:pt idx="643">
                  <c:v>45477</c:v>
                </c:pt>
                <c:pt idx="644">
                  <c:v>45481</c:v>
                </c:pt>
                <c:pt idx="645">
                  <c:v>45482</c:v>
                </c:pt>
                <c:pt idx="646">
                  <c:v>45483</c:v>
                </c:pt>
                <c:pt idx="647">
                  <c:v>45484</c:v>
                </c:pt>
                <c:pt idx="648">
                  <c:v>45485</c:v>
                </c:pt>
                <c:pt idx="649">
                  <c:v>45488</c:v>
                </c:pt>
                <c:pt idx="650">
                  <c:v>45489</c:v>
                </c:pt>
                <c:pt idx="651">
                  <c:v>45490</c:v>
                </c:pt>
                <c:pt idx="652">
                  <c:v>45491</c:v>
                </c:pt>
                <c:pt idx="653">
                  <c:v>45492</c:v>
                </c:pt>
                <c:pt idx="654">
                  <c:v>45495</c:v>
                </c:pt>
                <c:pt idx="655">
                  <c:v>45496</c:v>
                </c:pt>
                <c:pt idx="656">
                  <c:v>45497</c:v>
                </c:pt>
                <c:pt idx="657">
                  <c:v>45498</c:v>
                </c:pt>
                <c:pt idx="658">
                  <c:v>45499</c:v>
                </c:pt>
                <c:pt idx="659">
                  <c:v>45502</c:v>
                </c:pt>
                <c:pt idx="660">
                  <c:v>45503</c:v>
                </c:pt>
                <c:pt idx="661">
                  <c:v>45504</c:v>
                </c:pt>
                <c:pt idx="662">
                  <c:v>45505</c:v>
                </c:pt>
                <c:pt idx="663">
                  <c:v>45506</c:v>
                </c:pt>
                <c:pt idx="664">
                  <c:v>45509</c:v>
                </c:pt>
                <c:pt idx="665">
                  <c:v>45510</c:v>
                </c:pt>
                <c:pt idx="666">
                  <c:v>45511</c:v>
                </c:pt>
                <c:pt idx="667">
                  <c:v>45512</c:v>
                </c:pt>
                <c:pt idx="668">
                  <c:v>45513</c:v>
                </c:pt>
                <c:pt idx="669">
                  <c:v>45516</c:v>
                </c:pt>
                <c:pt idx="670">
                  <c:v>45517</c:v>
                </c:pt>
                <c:pt idx="671">
                  <c:v>45518</c:v>
                </c:pt>
                <c:pt idx="672">
                  <c:v>45519</c:v>
                </c:pt>
                <c:pt idx="673">
                  <c:v>45520</c:v>
                </c:pt>
                <c:pt idx="674">
                  <c:v>45523</c:v>
                </c:pt>
                <c:pt idx="675">
                  <c:v>45524</c:v>
                </c:pt>
                <c:pt idx="676">
                  <c:v>45525</c:v>
                </c:pt>
                <c:pt idx="677">
                  <c:v>45526</c:v>
                </c:pt>
                <c:pt idx="678">
                  <c:v>45527</c:v>
                </c:pt>
                <c:pt idx="679">
                  <c:v>45530</c:v>
                </c:pt>
                <c:pt idx="680">
                  <c:v>45531</c:v>
                </c:pt>
                <c:pt idx="681">
                  <c:v>45532</c:v>
                </c:pt>
                <c:pt idx="682">
                  <c:v>45533</c:v>
                </c:pt>
                <c:pt idx="683">
                  <c:v>45534</c:v>
                </c:pt>
                <c:pt idx="684">
                  <c:v>45537</c:v>
                </c:pt>
                <c:pt idx="685">
                  <c:v>45538</c:v>
                </c:pt>
                <c:pt idx="686">
                  <c:v>45539</c:v>
                </c:pt>
                <c:pt idx="687">
                  <c:v>45540</c:v>
                </c:pt>
                <c:pt idx="688">
                  <c:v>45541</c:v>
                </c:pt>
                <c:pt idx="689">
                  <c:v>45544</c:v>
                </c:pt>
                <c:pt idx="690">
                  <c:v>45545</c:v>
                </c:pt>
                <c:pt idx="691">
                  <c:v>45546</c:v>
                </c:pt>
                <c:pt idx="692">
                  <c:v>45547</c:v>
                </c:pt>
                <c:pt idx="693">
                  <c:v>45548</c:v>
                </c:pt>
                <c:pt idx="694">
                  <c:v>45551</c:v>
                </c:pt>
                <c:pt idx="695">
                  <c:v>45552</c:v>
                </c:pt>
                <c:pt idx="696">
                  <c:v>45553</c:v>
                </c:pt>
                <c:pt idx="697">
                  <c:v>45554</c:v>
                </c:pt>
                <c:pt idx="698">
                  <c:v>45555</c:v>
                </c:pt>
                <c:pt idx="699">
                  <c:v>45558</c:v>
                </c:pt>
                <c:pt idx="700">
                  <c:v>45559</c:v>
                </c:pt>
                <c:pt idx="701">
                  <c:v>45560</c:v>
                </c:pt>
                <c:pt idx="702">
                  <c:v>45561</c:v>
                </c:pt>
                <c:pt idx="703">
                  <c:v>45562</c:v>
                </c:pt>
                <c:pt idx="704">
                  <c:v>45565</c:v>
                </c:pt>
                <c:pt idx="705">
                  <c:v>45566</c:v>
                </c:pt>
                <c:pt idx="706">
                  <c:v>45567</c:v>
                </c:pt>
                <c:pt idx="707">
                  <c:v>45568</c:v>
                </c:pt>
                <c:pt idx="708">
                  <c:v>45569</c:v>
                </c:pt>
                <c:pt idx="709">
                  <c:v>45572</c:v>
                </c:pt>
                <c:pt idx="710">
                  <c:v>45573</c:v>
                </c:pt>
                <c:pt idx="711">
                  <c:v>45574</c:v>
                </c:pt>
                <c:pt idx="712">
                  <c:v>45575</c:v>
                </c:pt>
                <c:pt idx="713">
                  <c:v>45576</c:v>
                </c:pt>
                <c:pt idx="714">
                  <c:v>45579</c:v>
                </c:pt>
                <c:pt idx="715">
                  <c:v>45580</c:v>
                </c:pt>
                <c:pt idx="716">
                  <c:v>45581</c:v>
                </c:pt>
                <c:pt idx="717">
                  <c:v>45582</c:v>
                </c:pt>
                <c:pt idx="718">
                  <c:v>45583</c:v>
                </c:pt>
                <c:pt idx="719">
                  <c:v>45586</c:v>
                </c:pt>
                <c:pt idx="720">
                  <c:v>45587</c:v>
                </c:pt>
                <c:pt idx="721">
                  <c:v>45588</c:v>
                </c:pt>
                <c:pt idx="722">
                  <c:v>45589</c:v>
                </c:pt>
                <c:pt idx="723">
                  <c:v>45590</c:v>
                </c:pt>
                <c:pt idx="724">
                  <c:v>45593</c:v>
                </c:pt>
                <c:pt idx="725">
                  <c:v>45594</c:v>
                </c:pt>
                <c:pt idx="726">
                  <c:v>45595</c:v>
                </c:pt>
                <c:pt idx="727">
                  <c:v>45596</c:v>
                </c:pt>
                <c:pt idx="728">
                  <c:v>45597</c:v>
                </c:pt>
                <c:pt idx="729">
                  <c:v>45600</c:v>
                </c:pt>
                <c:pt idx="730">
                  <c:v>45601</c:v>
                </c:pt>
                <c:pt idx="731">
                  <c:v>45602</c:v>
                </c:pt>
                <c:pt idx="732">
                  <c:v>45603</c:v>
                </c:pt>
                <c:pt idx="733">
                  <c:v>45604</c:v>
                </c:pt>
                <c:pt idx="734">
                  <c:v>45607</c:v>
                </c:pt>
                <c:pt idx="735">
                  <c:v>45608</c:v>
                </c:pt>
                <c:pt idx="736">
                  <c:v>45609</c:v>
                </c:pt>
                <c:pt idx="737">
                  <c:v>45610</c:v>
                </c:pt>
                <c:pt idx="738">
                  <c:v>45611</c:v>
                </c:pt>
                <c:pt idx="739">
                  <c:v>45614</c:v>
                </c:pt>
                <c:pt idx="740">
                  <c:v>45615</c:v>
                </c:pt>
                <c:pt idx="741">
                  <c:v>45616</c:v>
                </c:pt>
                <c:pt idx="742">
                  <c:v>45617</c:v>
                </c:pt>
                <c:pt idx="743">
                  <c:v>45618</c:v>
                </c:pt>
                <c:pt idx="744">
                  <c:v>45621</c:v>
                </c:pt>
                <c:pt idx="745">
                  <c:v>45622</c:v>
                </c:pt>
                <c:pt idx="746">
                  <c:v>45623</c:v>
                </c:pt>
                <c:pt idx="747">
                  <c:v>45624</c:v>
                </c:pt>
                <c:pt idx="748">
                  <c:v>45625</c:v>
                </c:pt>
                <c:pt idx="749">
                  <c:v>45628</c:v>
                </c:pt>
                <c:pt idx="750">
                  <c:v>45629</c:v>
                </c:pt>
                <c:pt idx="751">
                  <c:v>45630</c:v>
                </c:pt>
                <c:pt idx="752">
                  <c:v>45631</c:v>
                </c:pt>
                <c:pt idx="753">
                  <c:v>45632</c:v>
                </c:pt>
                <c:pt idx="754">
                  <c:v>45635</c:v>
                </c:pt>
              </c:numCache>
            </c:numRef>
          </c:cat>
          <c:val>
            <c:numRef>
              <c:f>'Figure 3.D.5'!$L$2:$L$756</c:f>
              <c:numCache>
                <c:formatCode>General</c:formatCode>
                <c:ptCount val="755"/>
                <c:pt idx="0">
                  <c:v>546.79999999999995</c:v>
                </c:pt>
                <c:pt idx="1">
                  <c:v>544.9</c:v>
                </c:pt>
                <c:pt idx="2">
                  <c:v>545.5</c:v>
                </c:pt>
                <c:pt idx="3">
                  <c:v>546.29999999999995</c:v>
                </c:pt>
                <c:pt idx="4">
                  <c:v>546.9</c:v>
                </c:pt>
                <c:pt idx="5">
                  <c:v>546.6</c:v>
                </c:pt>
                <c:pt idx="6">
                  <c:v>547.20000000000005</c:v>
                </c:pt>
                <c:pt idx="7">
                  <c:v>551.5</c:v>
                </c:pt>
                <c:pt idx="8">
                  <c:v>550.9</c:v>
                </c:pt>
                <c:pt idx="9">
                  <c:v>550</c:v>
                </c:pt>
                <c:pt idx="10">
                  <c:v>548.70000000000005</c:v>
                </c:pt>
                <c:pt idx="11">
                  <c:v>546.1</c:v>
                </c:pt>
                <c:pt idx="12">
                  <c:v>546.5</c:v>
                </c:pt>
                <c:pt idx="13">
                  <c:v>546.70000000000005</c:v>
                </c:pt>
                <c:pt idx="14">
                  <c:v>545.5</c:v>
                </c:pt>
                <c:pt idx="15">
                  <c:v>544.29999999999995</c:v>
                </c:pt>
                <c:pt idx="16">
                  <c:v>544.5</c:v>
                </c:pt>
                <c:pt idx="17">
                  <c:v>540.20000000000005</c:v>
                </c:pt>
                <c:pt idx="18">
                  <c:v>539.6</c:v>
                </c:pt>
                <c:pt idx="19">
                  <c:v>544.29999999999995</c:v>
                </c:pt>
                <c:pt idx="20">
                  <c:v>545.29999999999995</c:v>
                </c:pt>
                <c:pt idx="21">
                  <c:v>544.29999999999995</c:v>
                </c:pt>
                <c:pt idx="22">
                  <c:v>552.20000000000005</c:v>
                </c:pt>
                <c:pt idx="23">
                  <c:v>549.70000000000005</c:v>
                </c:pt>
                <c:pt idx="24">
                  <c:v>547.79999999999995</c:v>
                </c:pt>
                <c:pt idx="25">
                  <c:v>547.4</c:v>
                </c:pt>
                <c:pt idx="26">
                  <c:v>548.20000000000005</c:v>
                </c:pt>
                <c:pt idx="27">
                  <c:v>545.29999999999995</c:v>
                </c:pt>
                <c:pt idx="28">
                  <c:v>541.6</c:v>
                </c:pt>
                <c:pt idx="29">
                  <c:v>543.79999999999995</c:v>
                </c:pt>
                <c:pt idx="30">
                  <c:v>545.1</c:v>
                </c:pt>
                <c:pt idx="31">
                  <c:v>543.4</c:v>
                </c:pt>
                <c:pt idx="32">
                  <c:v>544.6</c:v>
                </c:pt>
                <c:pt idx="33">
                  <c:v>543.79999999999995</c:v>
                </c:pt>
                <c:pt idx="34">
                  <c:v>541.70000000000005</c:v>
                </c:pt>
                <c:pt idx="35">
                  <c:v>543.5</c:v>
                </c:pt>
                <c:pt idx="36">
                  <c:v>537.6</c:v>
                </c:pt>
                <c:pt idx="37">
                  <c:v>539.1</c:v>
                </c:pt>
                <c:pt idx="38">
                  <c:v>541</c:v>
                </c:pt>
                <c:pt idx="39">
                  <c:v>542</c:v>
                </c:pt>
                <c:pt idx="40">
                  <c:v>543.20000000000005</c:v>
                </c:pt>
                <c:pt idx="41">
                  <c:v>550.4</c:v>
                </c:pt>
                <c:pt idx="42">
                  <c:v>553.5</c:v>
                </c:pt>
                <c:pt idx="43">
                  <c:v>552.79999999999995</c:v>
                </c:pt>
                <c:pt idx="44">
                  <c:v>561.5</c:v>
                </c:pt>
                <c:pt idx="45">
                  <c:v>569.4</c:v>
                </c:pt>
                <c:pt idx="46">
                  <c:v>569.1</c:v>
                </c:pt>
                <c:pt idx="47">
                  <c:v>564.6</c:v>
                </c:pt>
                <c:pt idx="48">
                  <c:v>558.5</c:v>
                </c:pt>
                <c:pt idx="49">
                  <c:v>548.9</c:v>
                </c:pt>
                <c:pt idx="50">
                  <c:v>541.9</c:v>
                </c:pt>
                <c:pt idx="51">
                  <c:v>539.29999999999995</c:v>
                </c:pt>
                <c:pt idx="52">
                  <c:v>539.79999999999995</c:v>
                </c:pt>
                <c:pt idx="53">
                  <c:v>537.9</c:v>
                </c:pt>
                <c:pt idx="54">
                  <c:v>538.20000000000005</c:v>
                </c:pt>
                <c:pt idx="55">
                  <c:v>538.20000000000005</c:v>
                </c:pt>
                <c:pt idx="56">
                  <c:v>540.1</c:v>
                </c:pt>
                <c:pt idx="57">
                  <c:v>538.9</c:v>
                </c:pt>
                <c:pt idx="58">
                  <c:v>541.6</c:v>
                </c:pt>
                <c:pt idx="59">
                  <c:v>542.70000000000005</c:v>
                </c:pt>
                <c:pt idx="60">
                  <c:v>539.20000000000005</c:v>
                </c:pt>
                <c:pt idx="61">
                  <c:v>536.29999999999995</c:v>
                </c:pt>
                <c:pt idx="62">
                  <c:v>531.6</c:v>
                </c:pt>
                <c:pt idx="63">
                  <c:v>528.29999999999995</c:v>
                </c:pt>
                <c:pt idx="64">
                  <c:v>523.20000000000005</c:v>
                </c:pt>
                <c:pt idx="65">
                  <c:v>519.5</c:v>
                </c:pt>
                <c:pt idx="66">
                  <c:v>517.79999999999995</c:v>
                </c:pt>
                <c:pt idx="67">
                  <c:v>518.20000000000005</c:v>
                </c:pt>
                <c:pt idx="68">
                  <c:v>514.20000000000005</c:v>
                </c:pt>
                <c:pt idx="69">
                  <c:v>511.5</c:v>
                </c:pt>
                <c:pt idx="70">
                  <c:v>514.20000000000005</c:v>
                </c:pt>
                <c:pt idx="71">
                  <c:v>509.5</c:v>
                </c:pt>
                <c:pt idx="72">
                  <c:v>509.1</c:v>
                </c:pt>
                <c:pt idx="73">
                  <c:v>508.1</c:v>
                </c:pt>
                <c:pt idx="74">
                  <c:v>509.3</c:v>
                </c:pt>
                <c:pt idx="75">
                  <c:v>509.8</c:v>
                </c:pt>
                <c:pt idx="76">
                  <c:v>505.4</c:v>
                </c:pt>
                <c:pt idx="77">
                  <c:v>500.5</c:v>
                </c:pt>
                <c:pt idx="78">
                  <c:v>495.1</c:v>
                </c:pt>
                <c:pt idx="79">
                  <c:v>487.9</c:v>
                </c:pt>
                <c:pt idx="80">
                  <c:v>479.3</c:v>
                </c:pt>
                <c:pt idx="81">
                  <c:v>478.9</c:v>
                </c:pt>
                <c:pt idx="82">
                  <c:v>473.3</c:v>
                </c:pt>
                <c:pt idx="83">
                  <c:v>473.5</c:v>
                </c:pt>
                <c:pt idx="84">
                  <c:v>478.6</c:v>
                </c:pt>
                <c:pt idx="85">
                  <c:v>492.3</c:v>
                </c:pt>
                <c:pt idx="86">
                  <c:v>502.1</c:v>
                </c:pt>
                <c:pt idx="87">
                  <c:v>498.8</c:v>
                </c:pt>
                <c:pt idx="88">
                  <c:v>492.2</c:v>
                </c:pt>
                <c:pt idx="89">
                  <c:v>480.2</c:v>
                </c:pt>
                <c:pt idx="90">
                  <c:v>473.7</c:v>
                </c:pt>
                <c:pt idx="91">
                  <c:v>474.8</c:v>
                </c:pt>
                <c:pt idx="92">
                  <c:v>478.3</c:v>
                </c:pt>
                <c:pt idx="93">
                  <c:v>481.2</c:v>
                </c:pt>
                <c:pt idx="94">
                  <c:v>484.1</c:v>
                </c:pt>
                <c:pt idx="95">
                  <c:v>485.7</c:v>
                </c:pt>
                <c:pt idx="96">
                  <c:v>486.6</c:v>
                </c:pt>
                <c:pt idx="97">
                  <c:v>484.7</c:v>
                </c:pt>
                <c:pt idx="98">
                  <c:v>480.8</c:v>
                </c:pt>
                <c:pt idx="99">
                  <c:v>479.2</c:v>
                </c:pt>
                <c:pt idx="100">
                  <c:v>479.5</c:v>
                </c:pt>
                <c:pt idx="101">
                  <c:v>484.4</c:v>
                </c:pt>
                <c:pt idx="102">
                  <c:v>478.9</c:v>
                </c:pt>
                <c:pt idx="103">
                  <c:v>477.6</c:v>
                </c:pt>
                <c:pt idx="104">
                  <c:v>474</c:v>
                </c:pt>
                <c:pt idx="105">
                  <c:v>472.6</c:v>
                </c:pt>
                <c:pt idx="106">
                  <c:v>469.4</c:v>
                </c:pt>
                <c:pt idx="107">
                  <c:v>463.1</c:v>
                </c:pt>
                <c:pt idx="108">
                  <c:v>461.6</c:v>
                </c:pt>
                <c:pt idx="109">
                  <c:v>457.5</c:v>
                </c:pt>
                <c:pt idx="110">
                  <c:v>446.9</c:v>
                </c:pt>
                <c:pt idx="111">
                  <c:v>438.2</c:v>
                </c:pt>
                <c:pt idx="112">
                  <c:v>437.9</c:v>
                </c:pt>
                <c:pt idx="113">
                  <c:v>444.8</c:v>
                </c:pt>
                <c:pt idx="114">
                  <c:v>444.7</c:v>
                </c:pt>
                <c:pt idx="115">
                  <c:v>447.3</c:v>
                </c:pt>
                <c:pt idx="116">
                  <c:v>443.5</c:v>
                </c:pt>
                <c:pt idx="117">
                  <c:v>440.1</c:v>
                </c:pt>
                <c:pt idx="118">
                  <c:v>434.1</c:v>
                </c:pt>
                <c:pt idx="119">
                  <c:v>431.5</c:v>
                </c:pt>
                <c:pt idx="120">
                  <c:v>430.5</c:v>
                </c:pt>
                <c:pt idx="121">
                  <c:v>433.5</c:v>
                </c:pt>
                <c:pt idx="122">
                  <c:v>432</c:v>
                </c:pt>
                <c:pt idx="123">
                  <c:v>429.8</c:v>
                </c:pt>
                <c:pt idx="124">
                  <c:v>423.5</c:v>
                </c:pt>
                <c:pt idx="125">
                  <c:v>426.4</c:v>
                </c:pt>
                <c:pt idx="126">
                  <c:v>425.9</c:v>
                </c:pt>
                <c:pt idx="127">
                  <c:v>416.3</c:v>
                </c:pt>
                <c:pt idx="128">
                  <c:v>417.2</c:v>
                </c:pt>
                <c:pt idx="129">
                  <c:v>416.5</c:v>
                </c:pt>
                <c:pt idx="130">
                  <c:v>415.6</c:v>
                </c:pt>
                <c:pt idx="131">
                  <c:v>411.9</c:v>
                </c:pt>
                <c:pt idx="132">
                  <c:v>414.2</c:v>
                </c:pt>
                <c:pt idx="133">
                  <c:v>413.2</c:v>
                </c:pt>
                <c:pt idx="134">
                  <c:v>415.9</c:v>
                </c:pt>
                <c:pt idx="135">
                  <c:v>421.5</c:v>
                </c:pt>
                <c:pt idx="136">
                  <c:v>425.9</c:v>
                </c:pt>
                <c:pt idx="137">
                  <c:v>423.7</c:v>
                </c:pt>
                <c:pt idx="138">
                  <c:v>422.8</c:v>
                </c:pt>
                <c:pt idx="139">
                  <c:v>420.1</c:v>
                </c:pt>
                <c:pt idx="140">
                  <c:v>420.9</c:v>
                </c:pt>
                <c:pt idx="141">
                  <c:v>415.6</c:v>
                </c:pt>
                <c:pt idx="142">
                  <c:v>414.2</c:v>
                </c:pt>
                <c:pt idx="143">
                  <c:v>412.1</c:v>
                </c:pt>
                <c:pt idx="144">
                  <c:v>417.5</c:v>
                </c:pt>
                <c:pt idx="145">
                  <c:v>417.8</c:v>
                </c:pt>
                <c:pt idx="146">
                  <c:v>416.2</c:v>
                </c:pt>
                <c:pt idx="147">
                  <c:v>414.1</c:v>
                </c:pt>
                <c:pt idx="148">
                  <c:v>413.7</c:v>
                </c:pt>
                <c:pt idx="149">
                  <c:v>415.6</c:v>
                </c:pt>
                <c:pt idx="150">
                  <c:v>414.4</c:v>
                </c:pt>
                <c:pt idx="151">
                  <c:v>415.5</c:v>
                </c:pt>
                <c:pt idx="152">
                  <c:v>415.5</c:v>
                </c:pt>
                <c:pt idx="153">
                  <c:v>419.8</c:v>
                </c:pt>
                <c:pt idx="154">
                  <c:v>417.6</c:v>
                </c:pt>
                <c:pt idx="155">
                  <c:v>414.3</c:v>
                </c:pt>
                <c:pt idx="156">
                  <c:v>411.4</c:v>
                </c:pt>
                <c:pt idx="157">
                  <c:v>412.9</c:v>
                </c:pt>
                <c:pt idx="158">
                  <c:v>412.8</c:v>
                </c:pt>
                <c:pt idx="159">
                  <c:v>407.5</c:v>
                </c:pt>
                <c:pt idx="160">
                  <c:v>406</c:v>
                </c:pt>
                <c:pt idx="161">
                  <c:v>401.9</c:v>
                </c:pt>
                <c:pt idx="162">
                  <c:v>401.6</c:v>
                </c:pt>
                <c:pt idx="163">
                  <c:v>404</c:v>
                </c:pt>
                <c:pt idx="164">
                  <c:v>405.3</c:v>
                </c:pt>
                <c:pt idx="165">
                  <c:v>404.6</c:v>
                </c:pt>
                <c:pt idx="166">
                  <c:v>406.1</c:v>
                </c:pt>
                <c:pt idx="167">
                  <c:v>403.6</c:v>
                </c:pt>
                <c:pt idx="168">
                  <c:v>405.4</c:v>
                </c:pt>
                <c:pt idx="169">
                  <c:v>404.5</c:v>
                </c:pt>
                <c:pt idx="170">
                  <c:v>402</c:v>
                </c:pt>
                <c:pt idx="171">
                  <c:v>402</c:v>
                </c:pt>
                <c:pt idx="172">
                  <c:v>400.9</c:v>
                </c:pt>
                <c:pt idx="173">
                  <c:v>405.5</c:v>
                </c:pt>
                <c:pt idx="174">
                  <c:v>408.3</c:v>
                </c:pt>
                <c:pt idx="175">
                  <c:v>411.1</c:v>
                </c:pt>
                <c:pt idx="176">
                  <c:v>412.9</c:v>
                </c:pt>
                <c:pt idx="177">
                  <c:v>407</c:v>
                </c:pt>
                <c:pt idx="178">
                  <c:v>410.4</c:v>
                </c:pt>
                <c:pt idx="179">
                  <c:v>415.4</c:v>
                </c:pt>
                <c:pt idx="180">
                  <c:v>418.1</c:v>
                </c:pt>
                <c:pt idx="181">
                  <c:v>418.1</c:v>
                </c:pt>
                <c:pt idx="182">
                  <c:v>412.6</c:v>
                </c:pt>
                <c:pt idx="183">
                  <c:v>406</c:v>
                </c:pt>
                <c:pt idx="184">
                  <c:v>398.3</c:v>
                </c:pt>
                <c:pt idx="185">
                  <c:v>394.5</c:v>
                </c:pt>
                <c:pt idx="186">
                  <c:v>390.3</c:v>
                </c:pt>
                <c:pt idx="187">
                  <c:v>394.2</c:v>
                </c:pt>
                <c:pt idx="188">
                  <c:v>396.1</c:v>
                </c:pt>
                <c:pt idx="189">
                  <c:v>397.2</c:v>
                </c:pt>
                <c:pt idx="190">
                  <c:v>402.2</c:v>
                </c:pt>
                <c:pt idx="191">
                  <c:v>402.6</c:v>
                </c:pt>
                <c:pt idx="192">
                  <c:v>400.8</c:v>
                </c:pt>
                <c:pt idx="193">
                  <c:v>396.3</c:v>
                </c:pt>
                <c:pt idx="194">
                  <c:v>391.9</c:v>
                </c:pt>
                <c:pt idx="195">
                  <c:v>392.7</c:v>
                </c:pt>
                <c:pt idx="196">
                  <c:v>392.3</c:v>
                </c:pt>
                <c:pt idx="197">
                  <c:v>392.8</c:v>
                </c:pt>
                <c:pt idx="198">
                  <c:v>393.1</c:v>
                </c:pt>
                <c:pt idx="199">
                  <c:v>394</c:v>
                </c:pt>
                <c:pt idx="200">
                  <c:v>396.7</c:v>
                </c:pt>
                <c:pt idx="201">
                  <c:v>395.1</c:v>
                </c:pt>
                <c:pt idx="202">
                  <c:v>395.8</c:v>
                </c:pt>
                <c:pt idx="203">
                  <c:v>392.9</c:v>
                </c:pt>
                <c:pt idx="204">
                  <c:v>395.1</c:v>
                </c:pt>
                <c:pt idx="205">
                  <c:v>395.3</c:v>
                </c:pt>
                <c:pt idx="206">
                  <c:v>400.3</c:v>
                </c:pt>
                <c:pt idx="207">
                  <c:v>398.2</c:v>
                </c:pt>
                <c:pt idx="208">
                  <c:v>393.4</c:v>
                </c:pt>
                <c:pt idx="209">
                  <c:v>392.8</c:v>
                </c:pt>
                <c:pt idx="210">
                  <c:v>392.6</c:v>
                </c:pt>
                <c:pt idx="211">
                  <c:v>391.4</c:v>
                </c:pt>
                <c:pt idx="212">
                  <c:v>385.2</c:v>
                </c:pt>
                <c:pt idx="213">
                  <c:v>387.3</c:v>
                </c:pt>
                <c:pt idx="214">
                  <c:v>395.3</c:v>
                </c:pt>
                <c:pt idx="215">
                  <c:v>395.9</c:v>
                </c:pt>
                <c:pt idx="216">
                  <c:v>396.6</c:v>
                </c:pt>
                <c:pt idx="217">
                  <c:v>393.3</c:v>
                </c:pt>
                <c:pt idx="218">
                  <c:v>406.4</c:v>
                </c:pt>
                <c:pt idx="219">
                  <c:v>407.5</c:v>
                </c:pt>
                <c:pt idx="220">
                  <c:v>412.9</c:v>
                </c:pt>
                <c:pt idx="221">
                  <c:v>412.1</c:v>
                </c:pt>
                <c:pt idx="222">
                  <c:v>409</c:v>
                </c:pt>
                <c:pt idx="223">
                  <c:v>409.8</c:v>
                </c:pt>
                <c:pt idx="224">
                  <c:v>404.5</c:v>
                </c:pt>
                <c:pt idx="225">
                  <c:v>406</c:v>
                </c:pt>
                <c:pt idx="226">
                  <c:v>407.2</c:v>
                </c:pt>
                <c:pt idx="227">
                  <c:v>411.3</c:v>
                </c:pt>
                <c:pt idx="228">
                  <c:v>411.3</c:v>
                </c:pt>
                <c:pt idx="229">
                  <c:v>414.7</c:v>
                </c:pt>
                <c:pt idx="230">
                  <c:v>410.3</c:v>
                </c:pt>
                <c:pt idx="231">
                  <c:v>408.9</c:v>
                </c:pt>
                <c:pt idx="232">
                  <c:v>411.9</c:v>
                </c:pt>
                <c:pt idx="233">
                  <c:v>416.1</c:v>
                </c:pt>
                <c:pt idx="234">
                  <c:v>417.1</c:v>
                </c:pt>
                <c:pt idx="235">
                  <c:v>415.4</c:v>
                </c:pt>
                <c:pt idx="236">
                  <c:v>415.4</c:v>
                </c:pt>
                <c:pt idx="237">
                  <c:v>415.4</c:v>
                </c:pt>
                <c:pt idx="238">
                  <c:v>417.6</c:v>
                </c:pt>
                <c:pt idx="239">
                  <c:v>417.8</c:v>
                </c:pt>
                <c:pt idx="240">
                  <c:v>417.3</c:v>
                </c:pt>
                <c:pt idx="241">
                  <c:v>420.3</c:v>
                </c:pt>
                <c:pt idx="242">
                  <c:v>418.5</c:v>
                </c:pt>
                <c:pt idx="243">
                  <c:v>419</c:v>
                </c:pt>
                <c:pt idx="244">
                  <c:v>418.7</c:v>
                </c:pt>
                <c:pt idx="245">
                  <c:v>418.5</c:v>
                </c:pt>
                <c:pt idx="246">
                  <c:v>418.2</c:v>
                </c:pt>
                <c:pt idx="247">
                  <c:v>418.7</c:v>
                </c:pt>
                <c:pt idx="248">
                  <c:v>418.2</c:v>
                </c:pt>
                <c:pt idx="249">
                  <c:v>419.1</c:v>
                </c:pt>
                <c:pt idx="250">
                  <c:v>419.8</c:v>
                </c:pt>
                <c:pt idx="251">
                  <c:v>418.1</c:v>
                </c:pt>
                <c:pt idx="252">
                  <c:v>418.4</c:v>
                </c:pt>
                <c:pt idx="253">
                  <c:v>420.1</c:v>
                </c:pt>
                <c:pt idx="254">
                  <c:v>415.6</c:v>
                </c:pt>
                <c:pt idx="255">
                  <c:v>419</c:v>
                </c:pt>
                <c:pt idx="256">
                  <c:v>419.2</c:v>
                </c:pt>
                <c:pt idx="257">
                  <c:v>421.4</c:v>
                </c:pt>
                <c:pt idx="258">
                  <c:v>424.2</c:v>
                </c:pt>
                <c:pt idx="259">
                  <c:v>425.6</c:v>
                </c:pt>
                <c:pt idx="260">
                  <c:v>426.4</c:v>
                </c:pt>
                <c:pt idx="261">
                  <c:v>429.9</c:v>
                </c:pt>
                <c:pt idx="262">
                  <c:v>429.8</c:v>
                </c:pt>
                <c:pt idx="263">
                  <c:v>429.5</c:v>
                </c:pt>
                <c:pt idx="264">
                  <c:v>430.1</c:v>
                </c:pt>
                <c:pt idx="265">
                  <c:v>429.2</c:v>
                </c:pt>
                <c:pt idx="266">
                  <c:v>429.5</c:v>
                </c:pt>
                <c:pt idx="267">
                  <c:v>432.4</c:v>
                </c:pt>
                <c:pt idx="268">
                  <c:v>430.5</c:v>
                </c:pt>
                <c:pt idx="269">
                  <c:v>430.3</c:v>
                </c:pt>
                <c:pt idx="270">
                  <c:v>431.5</c:v>
                </c:pt>
                <c:pt idx="271">
                  <c:v>431.3</c:v>
                </c:pt>
                <c:pt idx="272">
                  <c:v>431.9</c:v>
                </c:pt>
                <c:pt idx="273">
                  <c:v>428.3</c:v>
                </c:pt>
                <c:pt idx="274">
                  <c:v>431</c:v>
                </c:pt>
                <c:pt idx="275">
                  <c:v>435</c:v>
                </c:pt>
                <c:pt idx="276">
                  <c:v>433.6</c:v>
                </c:pt>
                <c:pt idx="277">
                  <c:v>427</c:v>
                </c:pt>
                <c:pt idx="278">
                  <c:v>424.1</c:v>
                </c:pt>
                <c:pt idx="279">
                  <c:v>425.4</c:v>
                </c:pt>
                <c:pt idx="280">
                  <c:v>426.6</c:v>
                </c:pt>
                <c:pt idx="281">
                  <c:v>423.3</c:v>
                </c:pt>
                <c:pt idx="282">
                  <c:v>421.6</c:v>
                </c:pt>
                <c:pt idx="283">
                  <c:v>423.8</c:v>
                </c:pt>
                <c:pt idx="284">
                  <c:v>421.7</c:v>
                </c:pt>
                <c:pt idx="285">
                  <c:v>421.3</c:v>
                </c:pt>
                <c:pt idx="286">
                  <c:v>418</c:v>
                </c:pt>
                <c:pt idx="287">
                  <c:v>419.3</c:v>
                </c:pt>
                <c:pt idx="288">
                  <c:v>417.1</c:v>
                </c:pt>
                <c:pt idx="289">
                  <c:v>415</c:v>
                </c:pt>
                <c:pt idx="290">
                  <c:v>413.4</c:v>
                </c:pt>
                <c:pt idx="291">
                  <c:v>412.3</c:v>
                </c:pt>
                <c:pt idx="292">
                  <c:v>411.1</c:v>
                </c:pt>
                <c:pt idx="293">
                  <c:v>413.4</c:v>
                </c:pt>
                <c:pt idx="294">
                  <c:v>414.9</c:v>
                </c:pt>
                <c:pt idx="295">
                  <c:v>412.9</c:v>
                </c:pt>
                <c:pt idx="296">
                  <c:v>412.1</c:v>
                </c:pt>
                <c:pt idx="297">
                  <c:v>412.9</c:v>
                </c:pt>
                <c:pt idx="298">
                  <c:v>414.2</c:v>
                </c:pt>
                <c:pt idx="299">
                  <c:v>410.6</c:v>
                </c:pt>
                <c:pt idx="300">
                  <c:v>411</c:v>
                </c:pt>
                <c:pt idx="301">
                  <c:v>414.5</c:v>
                </c:pt>
                <c:pt idx="302">
                  <c:v>416.8</c:v>
                </c:pt>
                <c:pt idx="303">
                  <c:v>412.8</c:v>
                </c:pt>
                <c:pt idx="304">
                  <c:v>412.5</c:v>
                </c:pt>
                <c:pt idx="305">
                  <c:v>412.9</c:v>
                </c:pt>
                <c:pt idx="306">
                  <c:v>415.5</c:v>
                </c:pt>
                <c:pt idx="307">
                  <c:v>418.2</c:v>
                </c:pt>
                <c:pt idx="308">
                  <c:v>418.9</c:v>
                </c:pt>
                <c:pt idx="309">
                  <c:v>422.3</c:v>
                </c:pt>
                <c:pt idx="310">
                  <c:v>416.2</c:v>
                </c:pt>
                <c:pt idx="311">
                  <c:v>418.4</c:v>
                </c:pt>
                <c:pt idx="312">
                  <c:v>420.2</c:v>
                </c:pt>
                <c:pt idx="313">
                  <c:v>421.5</c:v>
                </c:pt>
                <c:pt idx="314">
                  <c:v>422.4</c:v>
                </c:pt>
                <c:pt idx="315">
                  <c:v>422.3</c:v>
                </c:pt>
                <c:pt idx="316">
                  <c:v>422.3</c:v>
                </c:pt>
                <c:pt idx="317">
                  <c:v>423.7</c:v>
                </c:pt>
                <c:pt idx="318">
                  <c:v>425</c:v>
                </c:pt>
                <c:pt idx="319">
                  <c:v>423.2</c:v>
                </c:pt>
                <c:pt idx="320">
                  <c:v>424.2</c:v>
                </c:pt>
                <c:pt idx="321">
                  <c:v>423.4</c:v>
                </c:pt>
                <c:pt idx="322">
                  <c:v>424.1</c:v>
                </c:pt>
                <c:pt idx="323">
                  <c:v>424.1</c:v>
                </c:pt>
                <c:pt idx="324">
                  <c:v>427.4</c:v>
                </c:pt>
                <c:pt idx="325">
                  <c:v>429.2</c:v>
                </c:pt>
                <c:pt idx="326">
                  <c:v>426</c:v>
                </c:pt>
                <c:pt idx="327">
                  <c:v>425.7</c:v>
                </c:pt>
                <c:pt idx="328">
                  <c:v>423.8</c:v>
                </c:pt>
                <c:pt idx="329">
                  <c:v>424.9</c:v>
                </c:pt>
                <c:pt idx="330">
                  <c:v>424.8</c:v>
                </c:pt>
                <c:pt idx="331">
                  <c:v>425.6</c:v>
                </c:pt>
                <c:pt idx="332">
                  <c:v>427.8</c:v>
                </c:pt>
                <c:pt idx="333">
                  <c:v>426.9</c:v>
                </c:pt>
                <c:pt idx="334">
                  <c:v>424.7</c:v>
                </c:pt>
                <c:pt idx="335">
                  <c:v>423.9</c:v>
                </c:pt>
                <c:pt idx="336">
                  <c:v>427</c:v>
                </c:pt>
                <c:pt idx="337">
                  <c:v>428.4</c:v>
                </c:pt>
                <c:pt idx="338">
                  <c:v>425.8</c:v>
                </c:pt>
                <c:pt idx="339">
                  <c:v>427</c:v>
                </c:pt>
                <c:pt idx="340">
                  <c:v>423.2</c:v>
                </c:pt>
                <c:pt idx="341">
                  <c:v>422.1</c:v>
                </c:pt>
                <c:pt idx="342">
                  <c:v>421.4</c:v>
                </c:pt>
                <c:pt idx="343">
                  <c:v>421.2</c:v>
                </c:pt>
                <c:pt idx="344">
                  <c:v>420.9</c:v>
                </c:pt>
                <c:pt idx="345">
                  <c:v>418.4</c:v>
                </c:pt>
                <c:pt idx="346">
                  <c:v>418.5</c:v>
                </c:pt>
                <c:pt idx="347">
                  <c:v>417.1</c:v>
                </c:pt>
                <c:pt idx="348">
                  <c:v>418.6</c:v>
                </c:pt>
                <c:pt idx="349">
                  <c:v>416.2</c:v>
                </c:pt>
                <c:pt idx="350">
                  <c:v>415</c:v>
                </c:pt>
                <c:pt idx="351">
                  <c:v>414.3</c:v>
                </c:pt>
                <c:pt idx="352">
                  <c:v>415.2</c:v>
                </c:pt>
                <c:pt idx="353">
                  <c:v>413.8</c:v>
                </c:pt>
                <c:pt idx="354">
                  <c:v>414.9</c:v>
                </c:pt>
                <c:pt idx="355">
                  <c:v>412.8</c:v>
                </c:pt>
                <c:pt idx="356">
                  <c:v>414.5</c:v>
                </c:pt>
                <c:pt idx="357">
                  <c:v>416.9</c:v>
                </c:pt>
                <c:pt idx="358">
                  <c:v>414.1</c:v>
                </c:pt>
                <c:pt idx="359">
                  <c:v>414.1</c:v>
                </c:pt>
                <c:pt idx="360">
                  <c:v>414.3</c:v>
                </c:pt>
                <c:pt idx="361">
                  <c:v>415.3</c:v>
                </c:pt>
                <c:pt idx="362">
                  <c:v>415.6</c:v>
                </c:pt>
                <c:pt idx="363">
                  <c:v>416.2</c:v>
                </c:pt>
                <c:pt idx="364">
                  <c:v>418.1</c:v>
                </c:pt>
                <c:pt idx="365">
                  <c:v>417.8</c:v>
                </c:pt>
                <c:pt idx="366">
                  <c:v>419.1</c:v>
                </c:pt>
                <c:pt idx="367">
                  <c:v>423.3</c:v>
                </c:pt>
                <c:pt idx="368">
                  <c:v>421.7</c:v>
                </c:pt>
                <c:pt idx="369">
                  <c:v>423.1</c:v>
                </c:pt>
                <c:pt idx="370">
                  <c:v>421.7</c:v>
                </c:pt>
                <c:pt idx="371">
                  <c:v>425</c:v>
                </c:pt>
                <c:pt idx="372">
                  <c:v>420.7</c:v>
                </c:pt>
                <c:pt idx="373">
                  <c:v>421.5</c:v>
                </c:pt>
                <c:pt idx="374">
                  <c:v>423.5</c:v>
                </c:pt>
                <c:pt idx="375">
                  <c:v>423.4</c:v>
                </c:pt>
                <c:pt idx="376">
                  <c:v>422.2</c:v>
                </c:pt>
                <c:pt idx="377">
                  <c:v>419</c:v>
                </c:pt>
                <c:pt idx="378">
                  <c:v>421.4</c:v>
                </c:pt>
                <c:pt idx="379">
                  <c:v>420.9</c:v>
                </c:pt>
                <c:pt idx="380">
                  <c:v>420.5</c:v>
                </c:pt>
                <c:pt idx="381">
                  <c:v>420.6</c:v>
                </c:pt>
                <c:pt idx="382">
                  <c:v>424.3</c:v>
                </c:pt>
                <c:pt idx="383">
                  <c:v>426.1</c:v>
                </c:pt>
                <c:pt idx="384">
                  <c:v>425.7</c:v>
                </c:pt>
                <c:pt idx="385">
                  <c:v>432.4</c:v>
                </c:pt>
                <c:pt idx="386">
                  <c:v>433.1</c:v>
                </c:pt>
                <c:pt idx="387">
                  <c:v>433.7</c:v>
                </c:pt>
                <c:pt idx="388">
                  <c:v>434.8</c:v>
                </c:pt>
                <c:pt idx="389">
                  <c:v>434.4</c:v>
                </c:pt>
                <c:pt idx="390">
                  <c:v>432.8</c:v>
                </c:pt>
                <c:pt idx="391">
                  <c:v>430</c:v>
                </c:pt>
                <c:pt idx="392">
                  <c:v>429.4</c:v>
                </c:pt>
                <c:pt idx="393">
                  <c:v>427.2</c:v>
                </c:pt>
                <c:pt idx="394">
                  <c:v>428.1</c:v>
                </c:pt>
                <c:pt idx="395">
                  <c:v>430.2</c:v>
                </c:pt>
                <c:pt idx="396">
                  <c:v>424.6</c:v>
                </c:pt>
                <c:pt idx="397">
                  <c:v>426.1</c:v>
                </c:pt>
                <c:pt idx="398">
                  <c:v>424</c:v>
                </c:pt>
                <c:pt idx="399">
                  <c:v>424.6</c:v>
                </c:pt>
                <c:pt idx="400">
                  <c:v>422.3</c:v>
                </c:pt>
                <c:pt idx="401">
                  <c:v>422.7</c:v>
                </c:pt>
                <c:pt idx="402">
                  <c:v>423.6</c:v>
                </c:pt>
                <c:pt idx="403">
                  <c:v>423.3</c:v>
                </c:pt>
                <c:pt idx="404">
                  <c:v>423.8</c:v>
                </c:pt>
                <c:pt idx="405">
                  <c:v>425.7</c:v>
                </c:pt>
                <c:pt idx="406">
                  <c:v>424.3</c:v>
                </c:pt>
                <c:pt idx="407">
                  <c:v>423.1</c:v>
                </c:pt>
                <c:pt idx="408">
                  <c:v>422.7</c:v>
                </c:pt>
                <c:pt idx="409">
                  <c:v>421.4</c:v>
                </c:pt>
                <c:pt idx="410">
                  <c:v>420.2</c:v>
                </c:pt>
                <c:pt idx="411">
                  <c:v>419.49</c:v>
                </c:pt>
                <c:pt idx="412">
                  <c:v>420.53</c:v>
                </c:pt>
                <c:pt idx="413">
                  <c:v>420.01</c:v>
                </c:pt>
                <c:pt idx="414">
                  <c:v>417.94</c:v>
                </c:pt>
                <c:pt idx="415">
                  <c:v>418.92</c:v>
                </c:pt>
                <c:pt idx="416">
                  <c:v>416.97</c:v>
                </c:pt>
                <c:pt idx="417">
                  <c:v>417.26</c:v>
                </c:pt>
                <c:pt idx="418">
                  <c:v>417.27</c:v>
                </c:pt>
                <c:pt idx="419">
                  <c:v>420.37</c:v>
                </c:pt>
                <c:pt idx="420">
                  <c:v>419.38</c:v>
                </c:pt>
                <c:pt idx="421">
                  <c:v>418.43</c:v>
                </c:pt>
                <c:pt idx="422">
                  <c:v>416.81</c:v>
                </c:pt>
                <c:pt idx="423">
                  <c:v>414.32</c:v>
                </c:pt>
                <c:pt idx="424">
                  <c:v>414.38</c:v>
                </c:pt>
                <c:pt idx="425">
                  <c:v>412.95</c:v>
                </c:pt>
                <c:pt idx="426">
                  <c:v>412.69</c:v>
                </c:pt>
                <c:pt idx="427">
                  <c:v>414.32</c:v>
                </c:pt>
                <c:pt idx="428">
                  <c:v>413.47</c:v>
                </c:pt>
                <c:pt idx="429">
                  <c:v>414.7</c:v>
                </c:pt>
                <c:pt idx="430">
                  <c:v>414.45</c:v>
                </c:pt>
                <c:pt idx="431">
                  <c:v>411.62</c:v>
                </c:pt>
                <c:pt idx="432">
                  <c:v>411.58</c:v>
                </c:pt>
                <c:pt idx="433">
                  <c:v>413.17</c:v>
                </c:pt>
                <c:pt idx="434">
                  <c:v>413.47</c:v>
                </c:pt>
                <c:pt idx="435">
                  <c:v>411.87</c:v>
                </c:pt>
                <c:pt idx="436">
                  <c:v>412.18</c:v>
                </c:pt>
                <c:pt idx="437">
                  <c:v>410.74</c:v>
                </c:pt>
                <c:pt idx="438">
                  <c:v>410.04</c:v>
                </c:pt>
                <c:pt idx="439">
                  <c:v>411.99</c:v>
                </c:pt>
                <c:pt idx="440">
                  <c:v>417.4</c:v>
                </c:pt>
                <c:pt idx="441">
                  <c:v>423.85</c:v>
                </c:pt>
                <c:pt idx="442">
                  <c:v>433.09</c:v>
                </c:pt>
                <c:pt idx="443">
                  <c:v>450.73</c:v>
                </c:pt>
                <c:pt idx="444">
                  <c:v>440.28</c:v>
                </c:pt>
                <c:pt idx="445">
                  <c:v>432.8</c:v>
                </c:pt>
                <c:pt idx="446">
                  <c:v>425.44</c:v>
                </c:pt>
                <c:pt idx="447">
                  <c:v>420.93</c:v>
                </c:pt>
                <c:pt idx="448">
                  <c:v>419.01</c:v>
                </c:pt>
                <c:pt idx="449">
                  <c:v>422.29</c:v>
                </c:pt>
                <c:pt idx="450">
                  <c:v>423</c:v>
                </c:pt>
                <c:pt idx="451">
                  <c:v>422.52</c:v>
                </c:pt>
                <c:pt idx="452">
                  <c:v>423.88</c:v>
                </c:pt>
                <c:pt idx="453">
                  <c:v>423.84</c:v>
                </c:pt>
                <c:pt idx="454">
                  <c:v>424.04</c:v>
                </c:pt>
                <c:pt idx="455">
                  <c:v>424.95</c:v>
                </c:pt>
                <c:pt idx="456">
                  <c:v>426.5</c:v>
                </c:pt>
                <c:pt idx="457">
                  <c:v>427.47</c:v>
                </c:pt>
                <c:pt idx="458">
                  <c:v>425.46</c:v>
                </c:pt>
                <c:pt idx="459">
                  <c:v>424.05</c:v>
                </c:pt>
                <c:pt idx="460">
                  <c:v>424.77</c:v>
                </c:pt>
                <c:pt idx="461">
                  <c:v>425.47</c:v>
                </c:pt>
                <c:pt idx="462">
                  <c:v>429.84</c:v>
                </c:pt>
                <c:pt idx="463">
                  <c:v>424.48</c:v>
                </c:pt>
                <c:pt idx="464">
                  <c:v>427.88</c:v>
                </c:pt>
                <c:pt idx="465">
                  <c:v>428.08</c:v>
                </c:pt>
                <c:pt idx="466">
                  <c:v>432.44</c:v>
                </c:pt>
                <c:pt idx="467">
                  <c:v>430.04</c:v>
                </c:pt>
                <c:pt idx="468">
                  <c:v>429.48</c:v>
                </c:pt>
                <c:pt idx="469">
                  <c:v>430.34</c:v>
                </c:pt>
                <c:pt idx="470">
                  <c:v>430.21</c:v>
                </c:pt>
                <c:pt idx="471">
                  <c:v>431.08</c:v>
                </c:pt>
                <c:pt idx="472">
                  <c:v>432.3</c:v>
                </c:pt>
                <c:pt idx="473">
                  <c:v>437.49</c:v>
                </c:pt>
                <c:pt idx="474">
                  <c:v>436.75</c:v>
                </c:pt>
                <c:pt idx="475">
                  <c:v>437.5</c:v>
                </c:pt>
                <c:pt idx="476">
                  <c:v>439.44</c:v>
                </c:pt>
                <c:pt idx="477">
                  <c:v>440.64</c:v>
                </c:pt>
                <c:pt idx="478">
                  <c:v>438.63</c:v>
                </c:pt>
                <c:pt idx="479">
                  <c:v>439.18</c:v>
                </c:pt>
                <c:pt idx="480">
                  <c:v>438.74</c:v>
                </c:pt>
                <c:pt idx="481">
                  <c:v>440.73</c:v>
                </c:pt>
                <c:pt idx="482">
                  <c:v>440.59</c:v>
                </c:pt>
                <c:pt idx="483">
                  <c:v>441.78</c:v>
                </c:pt>
                <c:pt idx="484">
                  <c:v>439.49</c:v>
                </c:pt>
                <c:pt idx="485">
                  <c:v>438.7</c:v>
                </c:pt>
                <c:pt idx="486">
                  <c:v>438.03</c:v>
                </c:pt>
                <c:pt idx="487">
                  <c:v>436.48</c:v>
                </c:pt>
                <c:pt idx="488">
                  <c:v>434.94</c:v>
                </c:pt>
                <c:pt idx="489">
                  <c:v>434.7</c:v>
                </c:pt>
                <c:pt idx="490">
                  <c:v>434.85</c:v>
                </c:pt>
                <c:pt idx="491">
                  <c:v>434.77</c:v>
                </c:pt>
                <c:pt idx="492">
                  <c:v>435.84</c:v>
                </c:pt>
                <c:pt idx="493">
                  <c:v>435.52</c:v>
                </c:pt>
                <c:pt idx="494">
                  <c:v>441.56</c:v>
                </c:pt>
                <c:pt idx="495">
                  <c:v>444.33</c:v>
                </c:pt>
                <c:pt idx="496">
                  <c:v>442.81</c:v>
                </c:pt>
                <c:pt idx="497">
                  <c:v>443.87</c:v>
                </c:pt>
                <c:pt idx="498">
                  <c:v>444.19</c:v>
                </c:pt>
                <c:pt idx="499">
                  <c:v>444.36</c:v>
                </c:pt>
                <c:pt idx="500">
                  <c:v>446.91</c:v>
                </c:pt>
                <c:pt idx="501">
                  <c:v>446.59</c:v>
                </c:pt>
                <c:pt idx="502">
                  <c:v>446.37</c:v>
                </c:pt>
                <c:pt idx="503">
                  <c:v>448.01</c:v>
                </c:pt>
                <c:pt idx="504">
                  <c:v>450.85</c:v>
                </c:pt>
                <c:pt idx="505">
                  <c:v>447.9</c:v>
                </c:pt>
                <c:pt idx="506">
                  <c:v>442.85</c:v>
                </c:pt>
                <c:pt idx="507">
                  <c:v>444.14</c:v>
                </c:pt>
                <c:pt idx="508">
                  <c:v>442.26</c:v>
                </c:pt>
                <c:pt idx="509">
                  <c:v>443.44</c:v>
                </c:pt>
                <c:pt idx="510">
                  <c:v>443.49</c:v>
                </c:pt>
                <c:pt idx="511">
                  <c:v>443.96</c:v>
                </c:pt>
                <c:pt idx="512">
                  <c:v>444.21</c:v>
                </c:pt>
                <c:pt idx="513">
                  <c:v>444.18</c:v>
                </c:pt>
                <c:pt idx="514">
                  <c:v>443.65</c:v>
                </c:pt>
                <c:pt idx="515">
                  <c:v>441.43</c:v>
                </c:pt>
                <c:pt idx="516">
                  <c:v>440.89</c:v>
                </c:pt>
                <c:pt idx="517">
                  <c:v>441.48</c:v>
                </c:pt>
                <c:pt idx="518">
                  <c:v>441.1</c:v>
                </c:pt>
                <c:pt idx="519">
                  <c:v>441.05</c:v>
                </c:pt>
                <c:pt idx="520">
                  <c:v>440.37</c:v>
                </c:pt>
                <c:pt idx="521">
                  <c:v>439.97</c:v>
                </c:pt>
                <c:pt idx="522">
                  <c:v>440.31</c:v>
                </c:pt>
                <c:pt idx="523">
                  <c:v>438.52</c:v>
                </c:pt>
                <c:pt idx="524">
                  <c:v>436.92</c:v>
                </c:pt>
                <c:pt idx="525">
                  <c:v>437.81</c:v>
                </c:pt>
                <c:pt idx="526">
                  <c:v>437.09</c:v>
                </c:pt>
                <c:pt idx="527">
                  <c:v>435.91</c:v>
                </c:pt>
                <c:pt idx="528">
                  <c:v>439.75</c:v>
                </c:pt>
                <c:pt idx="529">
                  <c:v>434.29</c:v>
                </c:pt>
                <c:pt idx="530">
                  <c:v>433.71</c:v>
                </c:pt>
                <c:pt idx="531">
                  <c:v>435.11</c:v>
                </c:pt>
                <c:pt idx="532">
                  <c:v>435.65</c:v>
                </c:pt>
                <c:pt idx="533">
                  <c:v>435.46</c:v>
                </c:pt>
                <c:pt idx="534">
                  <c:v>435.96</c:v>
                </c:pt>
                <c:pt idx="535">
                  <c:v>435.48</c:v>
                </c:pt>
                <c:pt idx="536">
                  <c:v>431.98</c:v>
                </c:pt>
                <c:pt idx="537">
                  <c:v>434</c:v>
                </c:pt>
                <c:pt idx="538">
                  <c:v>435.48</c:v>
                </c:pt>
                <c:pt idx="539">
                  <c:v>435.71</c:v>
                </c:pt>
                <c:pt idx="540">
                  <c:v>434.29</c:v>
                </c:pt>
                <c:pt idx="541">
                  <c:v>433.71</c:v>
                </c:pt>
                <c:pt idx="542">
                  <c:v>435.11</c:v>
                </c:pt>
                <c:pt idx="543">
                  <c:v>435.65</c:v>
                </c:pt>
                <c:pt idx="544">
                  <c:v>435.46</c:v>
                </c:pt>
                <c:pt idx="545">
                  <c:v>435.96</c:v>
                </c:pt>
                <c:pt idx="546">
                  <c:v>435.48</c:v>
                </c:pt>
                <c:pt idx="547">
                  <c:v>431.98</c:v>
                </c:pt>
                <c:pt idx="548">
                  <c:v>434</c:v>
                </c:pt>
                <c:pt idx="549">
                  <c:v>435.48</c:v>
                </c:pt>
                <c:pt idx="550">
                  <c:v>435.71</c:v>
                </c:pt>
                <c:pt idx="551">
                  <c:v>436.87</c:v>
                </c:pt>
                <c:pt idx="552">
                  <c:v>436.65</c:v>
                </c:pt>
                <c:pt idx="553">
                  <c:v>438.97</c:v>
                </c:pt>
                <c:pt idx="554">
                  <c:v>437.67</c:v>
                </c:pt>
                <c:pt idx="555">
                  <c:v>438.63</c:v>
                </c:pt>
                <c:pt idx="556">
                  <c:v>438.87</c:v>
                </c:pt>
                <c:pt idx="557">
                  <c:v>437.27</c:v>
                </c:pt>
                <c:pt idx="558">
                  <c:v>438.03</c:v>
                </c:pt>
                <c:pt idx="559">
                  <c:v>436.74</c:v>
                </c:pt>
                <c:pt idx="560">
                  <c:v>438.65</c:v>
                </c:pt>
                <c:pt idx="561">
                  <c:v>438.37</c:v>
                </c:pt>
                <c:pt idx="562">
                  <c:v>439.41</c:v>
                </c:pt>
                <c:pt idx="563">
                  <c:v>439.88</c:v>
                </c:pt>
                <c:pt idx="564">
                  <c:v>441.52</c:v>
                </c:pt>
                <c:pt idx="565">
                  <c:v>441.06</c:v>
                </c:pt>
                <c:pt idx="566">
                  <c:v>440.41</c:v>
                </c:pt>
                <c:pt idx="567">
                  <c:v>440.42</c:v>
                </c:pt>
                <c:pt idx="568">
                  <c:v>438.46</c:v>
                </c:pt>
                <c:pt idx="569">
                  <c:v>438.1</c:v>
                </c:pt>
                <c:pt idx="570">
                  <c:v>435.14</c:v>
                </c:pt>
                <c:pt idx="571">
                  <c:v>433.35</c:v>
                </c:pt>
                <c:pt idx="572">
                  <c:v>435.1</c:v>
                </c:pt>
                <c:pt idx="573">
                  <c:v>430.26</c:v>
                </c:pt>
                <c:pt idx="574">
                  <c:v>428.41</c:v>
                </c:pt>
                <c:pt idx="575">
                  <c:v>429.51</c:v>
                </c:pt>
                <c:pt idx="576">
                  <c:v>427.55</c:v>
                </c:pt>
                <c:pt idx="577">
                  <c:v>425.62</c:v>
                </c:pt>
                <c:pt idx="578">
                  <c:v>424.11</c:v>
                </c:pt>
                <c:pt idx="579">
                  <c:v>422.58</c:v>
                </c:pt>
                <c:pt idx="580">
                  <c:v>420.2</c:v>
                </c:pt>
                <c:pt idx="581">
                  <c:v>419.96</c:v>
                </c:pt>
                <c:pt idx="582">
                  <c:v>422.01</c:v>
                </c:pt>
                <c:pt idx="583">
                  <c:v>420.79</c:v>
                </c:pt>
                <c:pt idx="584">
                  <c:v>421.45</c:v>
                </c:pt>
                <c:pt idx="585">
                  <c:v>423.43</c:v>
                </c:pt>
                <c:pt idx="586">
                  <c:v>424.06</c:v>
                </c:pt>
                <c:pt idx="587">
                  <c:v>420.04</c:v>
                </c:pt>
                <c:pt idx="588">
                  <c:v>419.32</c:v>
                </c:pt>
                <c:pt idx="589">
                  <c:v>421.76</c:v>
                </c:pt>
                <c:pt idx="590">
                  <c:v>419.98</c:v>
                </c:pt>
                <c:pt idx="591">
                  <c:v>420.39</c:v>
                </c:pt>
                <c:pt idx="592">
                  <c:v>420.75</c:v>
                </c:pt>
                <c:pt idx="593">
                  <c:v>418.04</c:v>
                </c:pt>
                <c:pt idx="594">
                  <c:v>416.84</c:v>
                </c:pt>
                <c:pt idx="595">
                  <c:v>415.63</c:v>
                </c:pt>
                <c:pt idx="596">
                  <c:v>416.73</c:v>
                </c:pt>
                <c:pt idx="597">
                  <c:v>416.29</c:v>
                </c:pt>
                <c:pt idx="598">
                  <c:v>415.62</c:v>
                </c:pt>
                <c:pt idx="599">
                  <c:v>416.21</c:v>
                </c:pt>
                <c:pt idx="600">
                  <c:v>414.92</c:v>
                </c:pt>
                <c:pt idx="601">
                  <c:v>416.1</c:v>
                </c:pt>
                <c:pt idx="602">
                  <c:v>417.83</c:v>
                </c:pt>
                <c:pt idx="603">
                  <c:v>417.55</c:v>
                </c:pt>
                <c:pt idx="604">
                  <c:v>417.11</c:v>
                </c:pt>
                <c:pt idx="605">
                  <c:v>418.24</c:v>
                </c:pt>
                <c:pt idx="606">
                  <c:v>417.91</c:v>
                </c:pt>
                <c:pt idx="607">
                  <c:v>418.59</c:v>
                </c:pt>
                <c:pt idx="608">
                  <c:v>419.49</c:v>
                </c:pt>
                <c:pt idx="609">
                  <c:v>421.93</c:v>
                </c:pt>
                <c:pt idx="610">
                  <c:v>420.12</c:v>
                </c:pt>
                <c:pt idx="611">
                  <c:v>421.76</c:v>
                </c:pt>
                <c:pt idx="612">
                  <c:v>421.9</c:v>
                </c:pt>
                <c:pt idx="613">
                  <c:v>420.88</c:v>
                </c:pt>
                <c:pt idx="614">
                  <c:v>420.29</c:v>
                </c:pt>
                <c:pt idx="615">
                  <c:v>420.38</c:v>
                </c:pt>
                <c:pt idx="616">
                  <c:v>421.56</c:v>
                </c:pt>
                <c:pt idx="617">
                  <c:v>420.32</c:v>
                </c:pt>
                <c:pt idx="618">
                  <c:v>420.01</c:v>
                </c:pt>
                <c:pt idx="619">
                  <c:v>420.31</c:v>
                </c:pt>
                <c:pt idx="620">
                  <c:v>419.99</c:v>
                </c:pt>
                <c:pt idx="621">
                  <c:v>420.92</c:v>
                </c:pt>
                <c:pt idx="622">
                  <c:v>421.86</c:v>
                </c:pt>
                <c:pt idx="623">
                  <c:v>421.61</c:v>
                </c:pt>
                <c:pt idx="624">
                  <c:v>422.14</c:v>
                </c:pt>
                <c:pt idx="625">
                  <c:v>416.1</c:v>
                </c:pt>
                <c:pt idx="626">
                  <c:v>416.22</c:v>
                </c:pt>
                <c:pt idx="627">
                  <c:v>416.95</c:v>
                </c:pt>
                <c:pt idx="628">
                  <c:v>418.85</c:v>
                </c:pt>
                <c:pt idx="629">
                  <c:v>415.57</c:v>
                </c:pt>
                <c:pt idx="630">
                  <c:v>416.42</c:v>
                </c:pt>
                <c:pt idx="631">
                  <c:v>416.6</c:v>
                </c:pt>
                <c:pt idx="632">
                  <c:v>417.72</c:v>
                </c:pt>
                <c:pt idx="633">
                  <c:v>416.42</c:v>
                </c:pt>
                <c:pt idx="634">
                  <c:v>415.06</c:v>
                </c:pt>
                <c:pt idx="635">
                  <c:v>416.42</c:v>
                </c:pt>
                <c:pt idx="636">
                  <c:v>416.27</c:v>
                </c:pt>
                <c:pt idx="637">
                  <c:v>414.93</c:v>
                </c:pt>
                <c:pt idx="638">
                  <c:v>415.4</c:v>
                </c:pt>
                <c:pt idx="639">
                  <c:v>415.72</c:v>
                </c:pt>
                <c:pt idx="640">
                  <c:v>417.13</c:v>
                </c:pt>
                <c:pt idx="641">
                  <c:v>415.99</c:v>
                </c:pt>
                <c:pt idx="642">
                  <c:v>417.71</c:v>
                </c:pt>
                <c:pt idx="643">
                  <c:v>419.05</c:v>
                </c:pt>
                <c:pt idx="644">
                  <c:v>420.04</c:v>
                </c:pt>
                <c:pt idx="645">
                  <c:v>419.9</c:v>
                </c:pt>
                <c:pt idx="646">
                  <c:v>419.7</c:v>
                </c:pt>
                <c:pt idx="647">
                  <c:v>421.47</c:v>
                </c:pt>
                <c:pt idx="648">
                  <c:v>422.53</c:v>
                </c:pt>
                <c:pt idx="649">
                  <c:v>423.14</c:v>
                </c:pt>
                <c:pt idx="650">
                  <c:v>422.89</c:v>
                </c:pt>
                <c:pt idx="651">
                  <c:v>424.37</c:v>
                </c:pt>
                <c:pt idx="652">
                  <c:v>424.19</c:v>
                </c:pt>
                <c:pt idx="653">
                  <c:v>422.7</c:v>
                </c:pt>
                <c:pt idx="654">
                  <c:v>422.26</c:v>
                </c:pt>
                <c:pt idx="655">
                  <c:v>421.35</c:v>
                </c:pt>
                <c:pt idx="656">
                  <c:v>421.09</c:v>
                </c:pt>
                <c:pt idx="657">
                  <c:v>420.94</c:v>
                </c:pt>
                <c:pt idx="658">
                  <c:v>421.65</c:v>
                </c:pt>
                <c:pt idx="659">
                  <c:v>420.02</c:v>
                </c:pt>
                <c:pt idx="660">
                  <c:v>420.73</c:v>
                </c:pt>
                <c:pt idx="661">
                  <c:v>420.43</c:v>
                </c:pt>
                <c:pt idx="662">
                  <c:v>418.24</c:v>
                </c:pt>
                <c:pt idx="663">
                  <c:v>419.85</c:v>
                </c:pt>
                <c:pt idx="664">
                  <c:v>424.5</c:v>
                </c:pt>
                <c:pt idx="665">
                  <c:v>423.5</c:v>
                </c:pt>
                <c:pt idx="666">
                  <c:v>423.4</c:v>
                </c:pt>
                <c:pt idx="667">
                  <c:v>424.39</c:v>
                </c:pt>
                <c:pt idx="668">
                  <c:v>423.82</c:v>
                </c:pt>
                <c:pt idx="669">
                  <c:v>424.25</c:v>
                </c:pt>
                <c:pt idx="670">
                  <c:v>424.53</c:v>
                </c:pt>
                <c:pt idx="671">
                  <c:v>428.08</c:v>
                </c:pt>
                <c:pt idx="672">
                  <c:v>427.51</c:v>
                </c:pt>
                <c:pt idx="673">
                  <c:v>426.7</c:v>
                </c:pt>
                <c:pt idx="674">
                  <c:v>428.37</c:v>
                </c:pt>
                <c:pt idx="675">
                  <c:v>430.13</c:v>
                </c:pt>
                <c:pt idx="676">
                  <c:v>431.97</c:v>
                </c:pt>
                <c:pt idx="677">
                  <c:v>432.43</c:v>
                </c:pt>
                <c:pt idx="678">
                  <c:v>431.42</c:v>
                </c:pt>
                <c:pt idx="679">
                  <c:v>433.64</c:v>
                </c:pt>
                <c:pt idx="680">
                  <c:v>433.08</c:v>
                </c:pt>
                <c:pt idx="681">
                  <c:v>431.51</c:v>
                </c:pt>
                <c:pt idx="682">
                  <c:v>430.36</c:v>
                </c:pt>
                <c:pt idx="683">
                  <c:v>429.38</c:v>
                </c:pt>
                <c:pt idx="684">
                  <c:v>429</c:v>
                </c:pt>
                <c:pt idx="685">
                  <c:v>427.51</c:v>
                </c:pt>
                <c:pt idx="686">
                  <c:v>428.45</c:v>
                </c:pt>
                <c:pt idx="687">
                  <c:v>429.86</c:v>
                </c:pt>
                <c:pt idx="688">
                  <c:v>429.94</c:v>
                </c:pt>
                <c:pt idx="689">
                  <c:v>427.49</c:v>
                </c:pt>
                <c:pt idx="690">
                  <c:v>427.49</c:v>
                </c:pt>
                <c:pt idx="691">
                  <c:v>427.93</c:v>
                </c:pt>
                <c:pt idx="692">
                  <c:v>426.81</c:v>
                </c:pt>
                <c:pt idx="693">
                  <c:v>429.52</c:v>
                </c:pt>
                <c:pt idx="694">
                  <c:v>430.63</c:v>
                </c:pt>
                <c:pt idx="695">
                  <c:v>431.53</c:v>
                </c:pt>
                <c:pt idx="696">
                  <c:v>430.83</c:v>
                </c:pt>
                <c:pt idx="697">
                  <c:v>433.23</c:v>
                </c:pt>
                <c:pt idx="698">
                  <c:v>432.15</c:v>
                </c:pt>
                <c:pt idx="699">
                  <c:v>431</c:v>
                </c:pt>
                <c:pt idx="700">
                  <c:v>431.02</c:v>
                </c:pt>
                <c:pt idx="701">
                  <c:v>433.5</c:v>
                </c:pt>
                <c:pt idx="702">
                  <c:v>432.2</c:v>
                </c:pt>
                <c:pt idx="703">
                  <c:v>432.44</c:v>
                </c:pt>
                <c:pt idx="704">
                  <c:v>433.34</c:v>
                </c:pt>
                <c:pt idx="705">
                  <c:v>429.3</c:v>
                </c:pt>
                <c:pt idx="706">
                  <c:v>428.45</c:v>
                </c:pt>
                <c:pt idx="707">
                  <c:v>427.46</c:v>
                </c:pt>
                <c:pt idx="708">
                  <c:v>426.85</c:v>
                </c:pt>
                <c:pt idx="709">
                  <c:v>424.27</c:v>
                </c:pt>
                <c:pt idx="710">
                  <c:v>425.54</c:v>
                </c:pt>
                <c:pt idx="711">
                  <c:v>424.45</c:v>
                </c:pt>
                <c:pt idx="712">
                  <c:v>423.5</c:v>
                </c:pt>
                <c:pt idx="713">
                  <c:v>423.33</c:v>
                </c:pt>
                <c:pt idx="714">
                  <c:v>422.86</c:v>
                </c:pt>
                <c:pt idx="715">
                  <c:v>422.2</c:v>
                </c:pt>
                <c:pt idx="716">
                  <c:v>421.75</c:v>
                </c:pt>
                <c:pt idx="717">
                  <c:v>420.95</c:v>
                </c:pt>
                <c:pt idx="718">
                  <c:v>419.97</c:v>
                </c:pt>
                <c:pt idx="719">
                  <c:v>419.99</c:v>
                </c:pt>
                <c:pt idx="720">
                  <c:v>419.23</c:v>
                </c:pt>
                <c:pt idx="721">
                  <c:v>417.83</c:v>
                </c:pt>
                <c:pt idx="722">
                  <c:v>418.07</c:v>
                </c:pt>
                <c:pt idx="723">
                  <c:v>419.2</c:v>
                </c:pt>
                <c:pt idx="724">
                  <c:v>418.76</c:v>
                </c:pt>
                <c:pt idx="725">
                  <c:v>418.14</c:v>
                </c:pt>
                <c:pt idx="726">
                  <c:v>419.37</c:v>
                </c:pt>
                <c:pt idx="727">
                  <c:v>421.19</c:v>
                </c:pt>
                <c:pt idx="728">
                  <c:v>420.51</c:v>
                </c:pt>
                <c:pt idx="729">
                  <c:v>421.97</c:v>
                </c:pt>
                <c:pt idx="730">
                  <c:v>421.9</c:v>
                </c:pt>
                <c:pt idx="731">
                  <c:v>416.1</c:v>
                </c:pt>
                <c:pt idx="732">
                  <c:v>416.43</c:v>
                </c:pt>
                <c:pt idx="733">
                  <c:v>417.58</c:v>
                </c:pt>
                <c:pt idx="734">
                  <c:v>413.31</c:v>
                </c:pt>
                <c:pt idx="735">
                  <c:v>411.46</c:v>
                </c:pt>
                <c:pt idx="736">
                  <c:v>411.49</c:v>
                </c:pt>
                <c:pt idx="737">
                  <c:v>407.41</c:v>
                </c:pt>
                <c:pt idx="738">
                  <c:v>410.42</c:v>
                </c:pt>
                <c:pt idx="739">
                  <c:v>410.12</c:v>
                </c:pt>
                <c:pt idx="740">
                  <c:v>410.79</c:v>
                </c:pt>
                <c:pt idx="741">
                  <c:v>410.52</c:v>
                </c:pt>
                <c:pt idx="742">
                  <c:v>409.74</c:v>
                </c:pt>
                <c:pt idx="743">
                  <c:v>406.4</c:v>
                </c:pt>
                <c:pt idx="744">
                  <c:v>409.14</c:v>
                </c:pt>
                <c:pt idx="745">
                  <c:v>411.09</c:v>
                </c:pt>
                <c:pt idx="746">
                  <c:v>412.31</c:v>
                </c:pt>
                <c:pt idx="747">
                  <c:v>414.58</c:v>
                </c:pt>
                <c:pt idx="748">
                  <c:v>416.82</c:v>
                </c:pt>
                <c:pt idx="749">
                  <c:v>418.65</c:v>
                </c:pt>
                <c:pt idx="750">
                  <c:v>420.17</c:v>
                </c:pt>
                <c:pt idx="751">
                  <c:v>422.9</c:v>
                </c:pt>
                <c:pt idx="752">
                  <c:v>424.19</c:v>
                </c:pt>
                <c:pt idx="753">
                  <c:v>424.71</c:v>
                </c:pt>
                <c:pt idx="754">
                  <c:v>418.74</c:v>
                </c:pt>
              </c:numCache>
            </c:numRef>
          </c:val>
          <c:smooth val="0"/>
          <c:extLst>
            <c:ext xmlns:c16="http://schemas.microsoft.com/office/drawing/2014/chart" uri="{C3380CC4-5D6E-409C-BE32-E72D297353CC}">
              <c16:uniqueId val="{00000001-5DF9-A44C-8E75-FCE9AFBD20CD}"/>
            </c:ext>
          </c:extLst>
        </c:ser>
        <c:dLbls>
          <c:showLegendKey val="0"/>
          <c:showVal val="0"/>
          <c:showCatName val="0"/>
          <c:showSerName val="0"/>
          <c:showPercent val="0"/>
          <c:showBubbleSize val="0"/>
        </c:dLbls>
        <c:marker val="1"/>
        <c:smooth val="0"/>
        <c:axId val="-2131082368"/>
        <c:axId val="-2131082912"/>
      </c:lineChart>
      <c:lineChart>
        <c:grouping val="standard"/>
        <c:varyColors val="0"/>
        <c:ser>
          <c:idx val="2"/>
          <c:order val="2"/>
          <c:tx>
            <c:strRef>
              <c:f>'Figure 3.D.5'!$M$1</c:f>
              <c:strCache>
                <c:ptCount val="1"/>
                <c:pt idx="0">
                  <c:v>RUB/AMD (rhs)</c:v>
                </c:pt>
              </c:strCache>
            </c:strRef>
          </c:tx>
          <c:spPr>
            <a:ln w="28575" cap="rnd">
              <a:solidFill>
                <a:schemeClr val="accent3"/>
              </a:solidFill>
              <a:round/>
            </a:ln>
            <a:effectLst/>
          </c:spPr>
          <c:marker>
            <c:symbol val="none"/>
          </c:marker>
          <c:cat>
            <c:numRef>
              <c:f>'Figure 3.D.5'!$J$2:$J$756</c:f>
              <c:numCache>
                <c:formatCode>m/d/yyyy</c:formatCode>
                <c:ptCount val="755"/>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45327</c:v>
                </c:pt>
                <c:pt idx="541">
                  <c:v>45328</c:v>
                </c:pt>
                <c:pt idx="542">
                  <c:v>45329</c:v>
                </c:pt>
                <c:pt idx="543">
                  <c:v>45330</c:v>
                </c:pt>
                <c:pt idx="544">
                  <c:v>45331</c:v>
                </c:pt>
                <c:pt idx="545">
                  <c:v>45334</c:v>
                </c:pt>
                <c:pt idx="546">
                  <c:v>45335</c:v>
                </c:pt>
                <c:pt idx="547">
                  <c:v>45336</c:v>
                </c:pt>
                <c:pt idx="548">
                  <c:v>45337</c:v>
                </c:pt>
                <c:pt idx="549">
                  <c:v>45338</c:v>
                </c:pt>
                <c:pt idx="550">
                  <c:v>45341</c:v>
                </c:pt>
                <c:pt idx="551">
                  <c:v>45342</c:v>
                </c:pt>
                <c:pt idx="552">
                  <c:v>45343</c:v>
                </c:pt>
                <c:pt idx="553">
                  <c:v>45344</c:v>
                </c:pt>
                <c:pt idx="554">
                  <c:v>45345</c:v>
                </c:pt>
                <c:pt idx="555">
                  <c:v>45348</c:v>
                </c:pt>
                <c:pt idx="556">
                  <c:v>45349</c:v>
                </c:pt>
                <c:pt idx="557">
                  <c:v>45350</c:v>
                </c:pt>
                <c:pt idx="558">
                  <c:v>45351</c:v>
                </c:pt>
                <c:pt idx="559">
                  <c:v>45352</c:v>
                </c:pt>
                <c:pt idx="560">
                  <c:v>45355</c:v>
                </c:pt>
                <c:pt idx="561">
                  <c:v>45356</c:v>
                </c:pt>
                <c:pt idx="562">
                  <c:v>45357</c:v>
                </c:pt>
                <c:pt idx="563">
                  <c:v>45358</c:v>
                </c:pt>
                <c:pt idx="564">
                  <c:v>45362</c:v>
                </c:pt>
                <c:pt idx="565">
                  <c:v>45363</c:v>
                </c:pt>
                <c:pt idx="566">
                  <c:v>45364</c:v>
                </c:pt>
                <c:pt idx="567">
                  <c:v>45365</c:v>
                </c:pt>
                <c:pt idx="568">
                  <c:v>45366</c:v>
                </c:pt>
                <c:pt idx="569">
                  <c:v>45369</c:v>
                </c:pt>
                <c:pt idx="570">
                  <c:v>45370</c:v>
                </c:pt>
                <c:pt idx="571">
                  <c:v>45371</c:v>
                </c:pt>
                <c:pt idx="572">
                  <c:v>45372</c:v>
                </c:pt>
                <c:pt idx="573">
                  <c:v>45373</c:v>
                </c:pt>
                <c:pt idx="574">
                  <c:v>45376</c:v>
                </c:pt>
                <c:pt idx="575">
                  <c:v>45377</c:v>
                </c:pt>
                <c:pt idx="576">
                  <c:v>45378</c:v>
                </c:pt>
                <c:pt idx="577">
                  <c:v>45379</c:v>
                </c:pt>
                <c:pt idx="578">
                  <c:v>45380</c:v>
                </c:pt>
                <c:pt idx="579">
                  <c:v>45383</c:v>
                </c:pt>
                <c:pt idx="580">
                  <c:v>45384</c:v>
                </c:pt>
                <c:pt idx="581">
                  <c:v>45385</c:v>
                </c:pt>
                <c:pt idx="582">
                  <c:v>45386</c:v>
                </c:pt>
                <c:pt idx="583">
                  <c:v>45387</c:v>
                </c:pt>
                <c:pt idx="584">
                  <c:v>45390</c:v>
                </c:pt>
                <c:pt idx="585">
                  <c:v>45391</c:v>
                </c:pt>
                <c:pt idx="586">
                  <c:v>45392</c:v>
                </c:pt>
                <c:pt idx="587">
                  <c:v>45393</c:v>
                </c:pt>
                <c:pt idx="588">
                  <c:v>45394</c:v>
                </c:pt>
                <c:pt idx="589">
                  <c:v>45397</c:v>
                </c:pt>
                <c:pt idx="590">
                  <c:v>45398</c:v>
                </c:pt>
                <c:pt idx="591">
                  <c:v>45399</c:v>
                </c:pt>
                <c:pt idx="592">
                  <c:v>45400</c:v>
                </c:pt>
                <c:pt idx="593">
                  <c:v>45401</c:v>
                </c:pt>
                <c:pt idx="594">
                  <c:v>45404</c:v>
                </c:pt>
                <c:pt idx="595">
                  <c:v>45405</c:v>
                </c:pt>
                <c:pt idx="596">
                  <c:v>45407</c:v>
                </c:pt>
                <c:pt idx="597">
                  <c:v>45408</c:v>
                </c:pt>
                <c:pt idx="598">
                  <c:v>45411</c:v>
                </c:pt>
                <c:pt idx="599">
                  <c:v>45412</c:v>
                </c:pt>
                <c:pt idx="600">
                  <c:v>45414</c:v>
                </c:pt>
                <c:pt idx="601">
                  <c:v>45415</c:v>
                </c:pt>
                <c:pt idx="602">
                  <c:v>45418</c:v>
                </c:pt>
                <c:pt idx="603">
                  <c:v>45419</c:v>
                </c:pt>
                <c:pt idx="604">
                  <c:v>45420</c:v>
                </c:pt>
                <c:pt idx="605">
                  <c:v>45422</c:v>
                </c:pt>
                <c:pt idx="606">
                  <c:v>45425</c:v>
                </c:pt>
                <c:pt idx="607">
                  <c:v>45426</c:v>
                </c:pt>
                <c:pt idx="608">
                  <c:v>45427</c:v>
                </c:pt>
                <c:pt idx="609">
                  <c:v>45428</c:v>
                </c:pt>
                <c:pt idx="610">
                  <c:v>45429</c:v>
                </c:pt>
                <c:pt idx="611">
                  <c:v>45432</c:v>
                </c:pt>
                <c:pt idx="612">
                  <c:v>45433</c:v>
                </c:pt>
                <c:pt idx="613">
                  <c:v>45434</c:v>
                </c:pt>
                <c:pt idx="614">
                  <c:v>45435</c:v>
                </c:pt>
                <c:pt idx="615">
                  <c:v>45436</c:v>
                </c:pt>
                <c:pt idx="616">
                  <c:v>45439</c:v>
                </c:pt>
                <c:pt idx="617">
                  <c:v>45441</c:v>
                </c:pt>
                <c:pt idx="618">
                  <c:v>45442</c:v>
                </c:pt>
                <c:pt idx="619">
                  <c:v>45443</c:v>
                </c:pt>
                <c:pt idx="620">
                  <c:v>45446</c:v>
                </c:pt>
                <c:pt idx="621">
                  <c:v>45447</c:v>
                </c:pt>
                <c:pt idx="622">
                  <c:v>45448</c:v>
                </c:pt>
                <c:pt idx="623">
                  <c:v>45449</c:v>
                </c:pt>
                <c:pt idx="624">
                  <c:v>45450</c:v>
                </c:pt>
                <c:pt idx="625">
                  <c:v>45453</c:v>
                </c:pt>
                <c:pt idx="626">
                  <c:v>45454</c:v>
                </c:pt>
                <c:pt idx="627">
                  <c:v>45455</c:v>
                </c:pt>
                <c:pt idx="628">
                  <c:v>45456</c:v>
                </c:pt>
                <c:pt idx="629">
                  <c:v>45457</c:v>
                </c:pt>
                <c:pt idx="630">
                  <c:v>45460</c:v>
                </c:pt>
                <c:pt idx="631">
                  <c:v>45461</c:v>
                </c:pt>
                <c:pt idx="632">
                  <c:v>45462</c:v>
                </c:pt>
                <c:pt idx="633">
                  <c:v>45463</c:v>
                </c:pt>
                <c:pt idx="634">
                  <c:v>45464</c:v>
                </c:pt>
                <c:pt idx="635">
                  <c:v>45467</c:v>
                </c:pt>
                <c:pt idx="636">
                  <c:v>45468</c:v>
                </c:pt>
                <c:pt idx="637">
                  <c:v>45469</c:v>
                </c:pt>
                <c:pt idx="638">
                  <c:v>45470</c:v>
                </c:pt>
                <c:pt idx="639">
                  <c:v>45471</c:v>
                </c:pt>
                <c:pt idx="640">
                  <c:v>45474</c:v>
                </c:pt>
                <c:pt idx="641">
                  <c:v>45475</c:v>
                </c:pt>
                <c:pt idx="642">
                  <c:v>45476</c:v>
                </c:pt>
                <c:pt idx="643">
                  <c:v>45477</c:v>
                </c:pt>
                <c:pt idx="644">
                  <c:v>45481</c:v>
                </c:pt>
                <c:pt idx="645">
                  <c:v>45482</c:v>
                </c:pt>
                <c:pt idx="646">
                  <c:v>45483</c:v>
                </c:pt>
                <c:pt idx="647">
                  <c:v>45484</c:v>
                </c:pt>
                <c:pt idx="648">
                  <c:v>45485</c:v>
                </c:pt>
                <c:pt idx="649">
                  <c:v>45488</c:v>
                </c:pt>
                <c:pt idx="650">
                  <c:v>45489</c:v>
                </c:pt>
                <c:pt idx="651">
                  <c:v>45490</c:v>
                </c:pt>
                <c:pt idx="652">
                  <c:v>45491</c:v>
                </c:pt>
                <c:pt idx="653">
                  <c:v>45492</c:v>
                </c:pt>
                <c:pt idx="654">
                  <c:v>45495</c:v>
                </c:pt>
                <c:pt idx="655">
                  <c:v>45496</c:v>
                </c:pt>
                <c:pt idx="656">
                  <c:v>45497</c:v>
                </c:pt>
                <c:pt idx="657">
                  <c:v>45498</c:v>
                </c:pt>
                <c:pt idx="658">
                  <c:v>45499</c:v>
                </c:pt>
                <c:pt idx="659">
                  <c:v>45502</c:v>
                </c:pt>
                <c:pt idx="660">
                  <c:v>45503</c:v>
                </c:pt>
                <c:pt idx="661">
                  <c:v>45504</c:v>
                </c:pt>
                <c:pt idx="662">
                  <c:v>45505</c:v>
                </c:pt>
                <c:pt idx="663">
                  <c:v>45506</c:v>
                </c:pt>
                <c:pt idx="664">
                  <c:v>45509</c:v>
                </c:pt>
                <c:pt idx="665">
                  <c:v>45510</c:v>
                </c:pt>
                <c:pt idx="666">
                  <c:v>45511</c:v>
                </c:pt>
                <c:pt idx="667">
                  <c:v>45512</c:v>
                </c:pt>
                <c:pt idx="668">
                  <c:v>45513</c:v>
                </c:pt>
                <c:pt idx="669">
                  <c:v>45516</c:v>
                </c:pt>
                <c:pt idx="670">
                  <c:v>45517</c:v>
                </c:pt>
                <c:pt idx="671">
                  <c:v>45518</c:v>
                </c:pt>
                <c:pt idx="672">
                  <c:v>45519</c:v>
                </c:pt>
                <c:pt idx="673">
                  <c:v>45520</c:v>
                </c:pt>
                <c:pt idx="674">
                  <c:v>45523</c:v>
                </c:pt>
                <c:pt idx="675">
                  <c:v>45524</c:v>
                </c:pt>
                <c:pt idx="676">
                  <c:v>45525</c:v>
                </c:pt>
                <c:pt idx="677">
                  <c:v>45526</c:v>
                </c:pt>
                <c:pt idx="678">
                  <c:v>45527</c:v>
                </c:pt>
                <c:pt idx="679">
                  <c:v>45530</c:v>
                </c:pt>
                <c:pt idx="680">
                  <c:v>45531</c:v>
                </c:pt>
                <c:pt idx="681">
                  <c:v>45532</c:v>
                </c:pt>
                <c:pt idx="682">
                  <c:v>45533</c:v>
                </c:pt>
                <c:pt idx="683">
                  <c:v>45534</c:v>
                </c:pt>
                <c:pt idx="684">
                  <c:v>45537</c:v>
                </c:pt>
                <c:pt idx="685">
                  <c:v>45538</c:v>
                </c:pt>
                <c:pt idx="686">
                  <c:v>45539</c:v>
                </c:pt>
                <c:pt idx="687">
                  <c:v>45540</c:v>
                </c:pt>
                <c:pt idx="688">
                  <c:v>45541</c:v>
                </c:pt>
                <c:pt idx="689">
                  <c:v>45544</c:v>
                </c:pt>
                <c:pt idx="690">
                  <c:v>45545</c:v>
                </c:pt>
                <c:pt idx="691">
                  <c:v>45546</c:v>
                </c:pt>
                <c:pt idx="692">
                  <c:v>45547</c:v>
                </c:pt>
                <c:pt idx="693">
                  <c:v>45548</c:v>
                </c:pt>
                <c:pt idx="694">
                  <c:v>45551</c:v>
                </c:pt>
                <c:pt idx="695">
                  <c:v>45552</c:v>
                </c:pt>
                <c:pt idx="696">
                  <c:v>45553</c:v>
                </c:pt>
                <c:pt idx="697">
                  <c:v>45554</c:v>
                </c:pt>
                <c:pt idx="698">
                  <c:v>45555</c:v>
                </c:pt>
                <c:pt idx="699">
                  <c:v>45558</c:v>
                </c:pt>
                <c:pt idx="700">
                  <c:v>45559</c:v>
                </c:pt>
                <c:pt idx="701">
                  <c:v>45560</c:v>
                </c:pt>
                <c:pt idx="702">
                  <c:v>45561</c:v>
                </c:pt>
                <c:pt idx="703">
                  <c:v>45562</c:v>
                </c:pt>
                <c:pt idx="704">
                  <c:v>45565</c:v>
                </c:pt>
                <c:pt idx="705">
                  <c:v>45566</c:v>
                </c:pt>
                <c:pt idx="706">
                  <c:v>45567</c:v>
                </c:pt>
                <c:pt idx="707">
                  <c:v>45568</c:v>
                </c:pt>
                <c:pt idx="708">
                  <c:v>45569</c:v>
                </c:pt>
                <c:pt idx="709">
                  <c:v>45572</c:v>
                </c:pt>
                <c:pt idx="710">
                  <c:v>45573</c:v>
                </c:pt>
                <c:pt idx="711">
                  <c:v>45574</c:v>
                </c:pt>
                <c:pt idx="712">
                  <c:v>45575</c:v>
                </c:pt>
                <c:pt idx="713">
                  <c:v>45576</c:v>
                </c:pt>
                <c:pt idx="714">
                  <c:v>45579</c:v>
                </c:pt>
                <c:pt idx="715">
                  <c:v>45580</c:v>
                </c:pt>
                <c:pt idx="716">
                  <c:v>45581</c:v>
                </c:pt>
                <c:pt idx="717">
                  <c:v>45582</c:v>
                </c:pt>
                <c:pt idx="718">
                  <c:v>45583</c:v>
                </c:pt>
                <c:pt idx="719">
                  <c:v>45586</c:v>
                </c:pt>
                <c:pt idx="720">
                  <c:v>45587</c:v>
                </c:pt>
                <c:pt idx="721">
                  <c:v>45588</c:v>
                </c:pt>
                <c:pt idx="722">
                  <c:v>45589</c:v>
                </c:pt>
                <c:pt idx="723">
                  <c:v>45590</c:v>
                </c:pt>
                <c:pt idx="724">
                  <c:v>45593</c:v>
                </c:pt>
                <c:pt idx="725">
                  <c:v>45594</c:v>
                </c:pt>
                <c:pt idx="726">
                  <c:v>45595</c:v>
                </c:pt>
                <c:pt idx="727">
                  <c:v>45596</c:v>
                </c:pt>
                <c:pt idx="728">
                  <c:v>45597</c:v>
                </c:pt>
                <c:pt idx="729">
                  <c:v>45600</c:v>
                </c:pt>
                <c:pt idx="730">
                  <c:v>45601</c:v>
                </c:pt>
                <c:pt idx="731">
                  <c:v>45602</c:v>
                </c:pt>
                <c:pt idx="732">
                  <c:v>45603</c:v>
                </c:pt>
                <c:pt idx="733">
                  <c:v>45604</c:v>
                </c:pt>
                <c:pt idx="734">
                  <c:v>45607</c:v>
                </c:pt>
                <c:pt idx="735">
                  <c:v>45608</c:v>
                </c:pt>
                <c:pt idx="736">
                  <c:v>45609</c:v>
                </c:pt>
                <c:pt idx="737">
                  <c:v>45610</c:v>
                </c:pt>
                <c:pt idx="738">
                  <c:v>45611</c:v>
                </c:pt>
                <c:pt idx="739">
                  <c:v>45614</c:v>
                </c:pt>
                <c:pt idx="740">
                  <c:v>45615</c:v>
                </c:pt>
                <c:pt idx="741">
                  <c:v>45616</c:v>
                </c:pt>
                <c:pt idx="742">
                  <c:v>45617</c:v>
                </c:pt>
                <c:pt idx="743">
                  <c:v>45618</c:v>
                </c:pt>
                <c:pt idx="744">
                  <c:v>45621</c:v>
                </c:pt>
                <c:pt idx="745">
                  <c:v>45622</c:v>
                </c:pt>
                <c:pt idx="746">
                  <c:v>45623</c:v>
                </c:pt>
                <c:pt idx="747">
                  <c:v>45624</c:v>
                </c:pt>
                <c:pt idx="748">
                  <c:v>45625</c:v>
                </c:pt>
                <c:pt idx="749">
                  <c:v>45628</c:v>
                </c:pt>
                <c:pt idx="750">
                  <c:v>45629</c:v>
                </c:pt>
                <c:pt idx="751">
                  <c:v>45630</c:v>
                </c:pt>
                <c:pt idx="752">
                  <c:v>45631</c:v>
                </c:pt>
                <c:pt idx="753">
                  <c:v>45632</c:v>
                </c:pt>
                <c:pt idx="754">
                  <c:v>45635</c:v>
                </c:pt>
              </c:numCache>
            </c:numRef>
          </c:cat>
          <c:val>
            <c:numRef>
              <c:f>'Figure 3.D.5'!$M$2:$M$756</c:f>
              <c:numCache>
                <c:formatCode>General</c:formatCode>
                <c:ptCount val="755"/>
                <c:pt idx="0">
                  <c:v>6.5</c:v>
                </c:pt>
                <c:pt idx="1">
                  <c:v>6.4</c:v>
                </c:pt>
                <c:pt idx="2">
                  <c:v>6.4</c:v>
                </c:pt>
                <c:pt idx="3">
                  <c:v>6.4</c:v>
                </c:pt>
                <c:pt idx="4">
                  <c:v>6.4</c:v>
                </c:pt>
                <c:pt idx="5">
                  <c:v>6.4</c:v>
                </c:pt>
                <c:pt idx="6">
                  <c:v>6.5</c:v>
                </c:pt>
                <c:pt idx="7">
                  <c:v>6.4</c:v>
                </c:pt>
                <c:pt idx="8">
                  <c:v>6.3</c:v>
                </c:pt>
                <c:pt idx="9">
                  <c:v>6.3</c:v>
                </c:pt>
                <c:pt idx="10">
                  <c:v>6.3</c:v>
                </c:pt>
                <c:pt idx="11">
                  <c:v>6.3</c:v>
                </c:pt>
                <c:pt idx="12">
                  <c:v>6.3</c:v>
                </c:pt>
                <c:pt idx="13">
                  <c:v>6.3</c:v>
                </c:pt>
                <c:pt idx="14">
                  <c:v>6.2</c:v>
                </c:pt>
                <c:pt idx="15">
                  <c:v>6.1</c:v>
                </c:pt>
                <c:pt idx="16">
                  <c:v>6.1</c:v>
                </c:pt>
                <c:pt idx="17">
                  <c:v>6.1</c:v>
                </c:pt>
                <c:pt idx="18">
                  <c:v>6.2</c:v>
                </c:pt>
                <c:pt idx="19">
                  <c:v>6.3</c:v>
                </c:pt>
                <c:pt idx="20">
                  <c:v>6.3</c:v>
                </c:pt>
                <c:pt idx="21">
                  <c:v>6.3</c:v>
                </c:pt>
                <c:pt idx="22">
                  <c:v>6.3</c:v>
                </c:pt>
                <c:pt idx="23">
                  <c:v>6.4</c:v>
                </c:pt>
                <c:pt idx="24">
                  <c:v>6.4</c:v>
                </c:pt>
                <c:pt idx="25">
                  <c:v>6.4</c:v>
                </c:pt>
                <c:pt idx="26">
                  <c:v>6.4</c:v>
                </c:pt>
                <c:pt idx="27">
                  <c:v>6.4</c:v>
                </c:pt>
                <c:pt idx="28">
                  <c:v>6.2</c:v>
                </c:pt>
                <c:pt idx="29">
                  <c:v>6.3</c:v>
                </c:pt>
                <c:pt idx="30">
                  <c:v>6.4</c:v>
                </c:pt>
                <c:pt idx="31">
                  <c:v>6.3</c:v>
                </c:pt>
                <c:pt idx="32">
                  <c:v>6.3</c:v>
                </c:pt>
                <c:pt idx="33">
                  <c:v>6.2</c:v>
                </c:pt>
                <c:pt idx="34">
                  <c:v>6</c:v>
                </c:pt>
                <c:pt idx="35">
                  <c:v>6</c:v>
                </c:pt>
                <c:pt idx="36">
                  <c:v>5.7</c:v>
                </c:pt>
                <c:pt idx="37">
                  <c:v>5.8</c:v>
                </c:pt>
                <c:pt idx="38">
                  <c:v>4.8</c:v>
                </c:pt>
                <c:pt idx="39">
                  <c:v>4.8</c:v>
                </c:pt>
                <c:pt idx="40">
                  <c:v>4.5999999999999996</c:v>
                </c:pt>
                <c:pt idx="41">
                  <c:v>4.3</c:v>
                </c:pt>
                <c:pt idx="42">
                  <c:v>4.5999999999999996</c:v>
                </c:pt>
                <c:pt idx="43">
                  <c:v>3.7</c:v>
                </c:pt>
                <c:pt idx="44">
                  <c:v>4.3</c:v>
                </c:pt>
                <c:pt idx="45">
                  <c:v>4.4000000000000004</c:v>
                </c:pt>
                <c:pt idx="46">
                  <c:v>4.5999999999999996</c:v>
                </c:pt>
                <c:pt idx="47">
                  <c:v>4.7</c:v>
                </c:pt>
                <c:pt idx="48">
                  <c:v>4.5999999999999996</c:v>
                </c:pt>
                <c:pt idx="49">
                  <c:v>4.7</c:v>
                </c:pt>
                <c:pt idx="50">
                  <c:v>4.7</c:v>
                </c:pt>
                <c:pt idx="51">
                  <c:v>4.8</c:v>
                </c:pt>
                <c:pt idx="52">
                  <c:v>4.7</c:v>
                </c:pt>
                <c:pt idx="53">
                  <c:v>4.7</c:v>
                </c:pt>
                <c:pt idx="54">
                  <c:v>4.8</c:v>
                </c:pt>
                <c:pt idx="55">
                  <c:v>5.0999999999999996</c:v>
                </c:pt>
                <c:pt idx="56">
                  <c:v>5.2</c:v>
                </c:pt>
                <c:pt idx="57">
                  <c:v>5.2</c:v>
                </c:pt>
                <c:pt idx="58">
                  <c:v>5.8</c:v>
                </c:pt>
                <c:pt idx="59">
                  <c:v>5.8</c:v>
                </c:pt>
                <c:pt idx="60">
                  <c:v>6</c:v>
                </c:pt>
                <c:pt idx="61">
                  <c:v>5.8</c:v>
                </c:pt>
                <c:pt idx="62">
                  <c:v>5.8</c:v>
                </c:pt>
                <c:pt idx="63">
                  <c:v>5.8</c:v>
                </c:pt>
                <c:pt idx="64">
                  <c:v>5.9</c:v>
                </c:pt>
                <c:pt idx="65">
                  <c:v>6.3</c:v>
                </c:pt>
                <c:pt idx="66">
                  <c:v>6.4</c:v>
                </c:pt>
                <c:pt idx="67">
                  <c:v>6.1</c:v>
                </c:pt>
                <c:pt idx="68">
                  <c:v>6</c:v>
                </c:pt>
                <c:pt idx="69">
                  <c:v>5.9</c:v>
                </c:pt>
                <c:pt idx="70">
                  <c:v>5.8</c:v>
                </c:pt>
                <c:pt idx="71">
                  <c:v>5.9</c:v>
                </c:pt>
                <c:pt idx="72">
                  <c:v>6</c:v>
                </c:pt>
                <c:pt idx="73">
                  <c:v>6</c:v>
                </c:pt>
                <c:pt idx="74">
                  <c:v>6.1</c:v>
                </c:pt>
                <c:pt idx="75">
                  <c:v>6.3</c:v>
                </c:pt>
                <c:pt idx="76">
                  <c:v>6.4</c:v>
                </c:pt>
                <c:pt idx="77">
                  <c:v>6.4</c:v>
                </c:pt>
                <c:pt idx="78">
                  <c:v>6.4</c:v>
                </c:pt>
                <c:pt idx="79">
                  <c:v>6.3</c:v>
                </c:pt>
                <c:pt idx="80">
                  <c:v>6.3</c:v>
                </c:pt>
                <c:pt idx="81">
                  <c:v>6.4</c:v>
                </c:pt>
                <c:pt idx="82">
                  <c:v>6.3</c:v>
                </c:pt>
                <c:pt idx="83">
                  <c:v>6.5</c:v>
                </c:pt>
                <c:pt idx="84">
                  <c:v>6.6</c:v>
                </c:pt>
                <c:pt idx="85">
                  <c:v>7</c:v>
                </c:pt>
                <c:pt idx="86">
                  <c:v>7.1</c:v>
                </c:pt>
                <c:pt idx="87">
                  <c:v>6.8</c:v>
                </c:pt>
                <c:pt idx="88">
                  <c:v>6.9</c:v>
                </c:pt>
                <c:pt idx="89">
                  <c:v>7</c:v>
                </c:pt>
                <c:pt idx="90">
                  <c:v>7.1</c:v>
                </c:pt>
                <c:pt idx="91">
                  <c:v>7.2</c:v>
                </c:pt>
                <c:pt idx="92">
                  <c:v>7.2</c:v>
                </c:pt>
                <c:pt idx="93">
                  <c:v>7.2</c:v>
                </c:pt>
                <c:pt idx="94">
                  <c:v>7.4</c:v>
                </c:pt>
                <c:pt idx="95">
                  <c:v>7.8</c:v>
                </c:pt>
                <c:pt idx="96">
                  <c:v>7.9</c:v>
                </c:pt>
                <c:pt idx="97">
                  <c:v>8</c:v>
                </c:pt>
                <c:pt idx="98">
                  <c:v>8</c:v>
                </c:pt>
                <c:pt idx="99">
                  <c:v>7</c:v>
                </c:pt>
                <c:pt idx="100">
                  <c:v>6.8</c:v>
                </c:pt>
                <c:pt idx="101">
                  <c:v>7.3</c:v>
                </c:pt>
                <c:pt idx="102">
                  <c:v>7.3</c:v>
                </c:pt>
                <c:pt idx="103">
                  <c:v>7.3</c:v>
                </c:pt>
                <c:pt idx="104">
                  <c:v>7.2</c:v>
                </c:pt>
                <c:pt idx="105">
                  <c:v>7.1</c:v>
                </c:pt>
                <c:pt idx="106">
                  <c:v>7.2</c:v>
                </c:pt>
                <c:pt idx="107">
                  <c:v>7.1</c:v>
                </c:pt>
                <c:pt idx="108">
                  <c:v>7.2</c:v>
                </c:pt>
                <c:pt idx="109">
                  <c:v>7.4</c:v>
                </c:pt>
                <c:pt idx="110">
                  <c:v>7.4</c:v>
                </c:pt>
                <c:pt idx="111">
                  <c:v>7.4</c:v>
                </c:pt>
                <c:pt idx="112">
                  <c:v>7.4</c:v>
                </c:pt>
                <c:pt idx="113">
                  <c:v>7.5</c:v>
                </c:pt>
                <c:pt idx="114">
                  <c:v>7.6</c:v>
                </c:pt>
                <c:pt idx="115">
                  <c:v>7.5</c:v>
                </c:pt>
                <c:pt idx="116">
                  <c:v>7.5</c:v>
                </c:pt>
                <c:pt idx="117">
                  <c:v>7.7</c:v>
                </c:pt>
                <c:pt idx="118">
                  <c:v>7.8</c:v>
                </c:pt>
                <c:pt idx="119">
                  <c:v>7.7</c:v>
                </c:pt>
                <c:pt idx="120">
                  <c:v>7.7</c:v>
                </c:pt>
                <c:pt idx="121">
                  <c:v>7.7</c:v>
                </c:pt>
                <c:pt idx="122">
                  <c:v>7.7</c:v>
                </c:pt>
                <c:pt idx="123">
                  <c:v>7.8</c:v>
                </c:pt>
                <c:pt idx="124">
                  <c:v>7.8</c:v>
                </c:pt>
                <c:pt idx="125">
                  <c:v>7.5</c:v>
                </c:pt>
                <c:pt idx="126">
                  <c:v>7.4</c:v>
                </c:pt>
                <c:pt idx="127">
                  <c:v>6.6</c:v>
                </c:pt>
                <c:pt idx="128">
                  <c:v>6.5</c:v>
                </c:pt>
                <c:pt idx="129">
                  <c:v>6.7</c:v>
                </c:pt>
                <c:pt idx="130">
                  <c:v>6.7</c:v>
                </c:pt>
                <c:pt idx="131">
                  <c:v>7</c:v>
                </c:pt>
                <c:pt idx="132">
                  <c:v>7.1</c:v>
                </c:pt>
                <c:pt idx="133">
                  <c:v>7.1</c:v>
                </c:pt>
                <c:pt idx="134">
                  <c:v>7.3</c:v>
                </c:pt>
                <c:pt idx="135">
                  <c:v>7.4</c:v>
                </c:pt>
                <c:pt idx="136">
                  <c:v>7.5</c:v>
                </c:pt>
                <c:pt idx="137">
                  <c:v>7.6</c:v>
                </c:pt>
                <c:pt idx="138">
                  <c:v>7.2</c:v>
                </c:pt>
                <c:pt idx="139">
                  <c:v>7.2</c:v>
                </c:pt>
                <c:pt idx="140">
                  <c:v>7.1</c:v>
                </c:pt>
                <c:pt idx="141">
                  <c:v>7</c:v>
                </c:pt>
                <c:pt idx="142">
                  <c:v>6.8</c:v>
                </c:pt>
                <c:pt idx="143">
                  <c:v>6.7</c:v>
                </c:pt>
                <c:pt idx="144">
                  <c:v>6.6</c:v>
                </c:pt>
                <c:pt idx="145">
                  <c:v>6.6</c:v>
                </c:pt>
                <c:pt idx="146">
                  <c:v>6.7</c:v>
                </c:pt>
                <c:pt idx="147">
                  <c:v>6.7</c:v>
                </c:pt>
                <c:pt idx="148">
                  <c:v>6.7</c:v>
                </c:pt>
                <c:pt idx="149">
                  <c:v>6.7</c:v>
                </c:pt>
                <c:pt idx="150">
                  <c:v>6.7</c:v>
                </c:pt>
                <c:pt idx="151">
                  <c:v>6.7</c:v>
                </c:pt>
                <c:pt idx="152">
                  <c:v>6.7</c:v>
                </c:pt>
                <c:pt idx="153">
                  <c:v>6.7</c:v>
                </c:pt>
                <c:pt idx="154">
                  <c:v>6.7</c:v>
                </c:pt>
                <c:pt idx="155">
                  <c:v>6.6</c:v>
                </c:pt>
                <c:pt idx="156">
                  <c:v>6.6</c:v>
                </c:pt>
                <c:pt idx="157">
                  <c:v>6.7</c:v>
                </c:pt>
                <c:pt idx="158">
                  <c:v>6.8</c:v>
                </c:pt>
                <c:pt idx="159">
                  <c:v>6.9</c:v>
                </c:pt>
                <c:pt idx="160">
                  <c:v>6.8</c:v>
                </c:pt>
                <c:pt idx="161">
                  <c:v>6.8</c:v>
                </c:pt>
                <c:pt idx="162">
                  <c:v>6.8</c:v>
                </c:pt>
                <c:pt idx="163">
                  <c:v>6.8</c:v>
                </c:pt>
                <c:pt idx="164">
                  <c:v>6.7</c:v>
                </c:pt>
                <c:pt idx="165">
                  <c:v>6.7</c:v>
                </c:pt>
                <c:pt idx="166">
                  <c:v>6.7</c:v>
                </c:pt>
                <c:pt idx="167">
                  <c:v>6.7</c:v>
                </c:pt>
                <c:pt idx="168">
                  <c:v>6.7</c:v>
                </c:pt>
                <c:pt idx="169">
                  <c:v>6.7</c:v>
                </c:pt>
                <c:pt idx="170">
                  <c:v>6.7</c:v>
                </c:pt>
                <c:pt idx="171">
                  <c:v>6.7</c:v>
                </c:pt>
                <c:pt idx="172">
                  <c:v>6.6</c:v>
                </c:pt>
                <c:pt idx="173">
                  <c:v>6.7</c:v>
                </c:pt>
                <c:pt idx="174">
                  <c:v>6.7</c:v>
                </c:pt>
                <c:pt idx="175">
                  <c:v>6.7</c:v>
                </c:pt>
                <c:pt idx="176">
                  <c:v>6.8</c:v>
                </c:pt>
                <c:pt idx="177">
                  <c:v>6.8</c:v>
                </c:pt>
                <c:pt idx="178">
                  <c:v>6.9</c:v>
                </c:pt>
                <c:pt idx="179">
                  <c:v>6.9</c:v>
                </c:pt>
                <c:pt idx="180">
                  <c:v>7</c:v>
                </c:pt>
                <c:pt idx="181">
                  <c:v>7</c:v>
                </c:pt>
                <c:pt idx="182">
                  <c:v>7</c:v>
                </c:pt>
                <c:pt idx="183">
                  <c:v>7.3</c:v>
                </c:pt>
                <c:pt idx="184">
                  <c:v>7.1</c:v>
                </c:pt>
                <c:pt idx="185">
                  <c:v>7.1</c:v>
                </c:pt>
                <c:pt idx="186">
                  <c:v>7</c:v>
                </c:pt>
                <c:pt idx="187">
                  <c:v>7.1</c:v>
                </c:pt>
                <c:pt idx="188">
                  <c:v>7.6</c:v>
                </c:pt>
                <c:pt idx="189">
                  <c:v>7.1</c:v>
                </c:pt>
                <c:pt idx="190">
                  <c:v>6.9</c:v>
                </c:pt>
                <c:pt idx="191">
                  <c:v>6.8</c:v>
                </c:pt>
                <c:pt idx="192">
                  <c:v>6.7</c:v>
                </c:pt>
                <c:pt idx="193">
                  <c:v>6.6</c:v>
                </c:pt>
                <c:pt idx="194">
                  <c:v>6.5</c:v>
                </c:pt>
                <c:pt idx="195">
                  <c:v>6.3</c:v>
                </c:pt>
                <c:pt idx="196">
                  <c:v>6.2</c:v>
                </c:pt>
                <c:pt idx="197">
                  <c:v>6.4</c:v>
                </c:pt>
                <c:pt idx="198">
                  <c:v>6.4</c:v>
                </c:pt>
                <c:pt idx="199">
                  <c:v>6.5</c:v>
                </c:pt>
                <c:pt idx="200">
                  <c:v>6.6</c:v>
                </c:pt>
                <c:pt idx="201">
                  <c:v>6.6</c:v>
                </c:pt>
                <c:pt idx="202">
                  <c:v>6.6</c:v>
                </c:pt>
                <c:pt idx="203">
                  <c:v>6.6</c:v>
                </c:pt>
                <c:pt idx="204">
                  <c:v>6.6</c:v>
                </c:pt>
                <c:pt idx="205">
                  <c:v>6.5</c:v>
                </c:pt>
                <c:pt idx="206">
                  <c:v>6.5</c:v>
                </c:pt>
                <c:pt idx="207">
                  <c:v>6.5</c:v>
                </c:pt>
                <c:pt idx="208">
                  <c:v>6.4</c:v>
                </c:pt>
                <c:pt idx="209">
                  <c:v>6.4</c:v>
                </c:pt>
                <c:pt idx="210">
                  <c:v>6.5</c:v>
                </c:pt>
                <c:pt idx="211">
                  <c:v>6.4</c:v>
                </c:pt>
                <c:pt idx="212">
                  <c:v>6.4</c:v>
                </c:pt>
                <c:pt idx="213">
                  <c:v>6.4</c:v>
                </c:pt>
                <c:pt idx="214">
                  <c:v>6.4</c:v>
                </c:pt>
                <c:pt idx="215">
                  <c:v>6.5</c:v>
                </c:pt>
                <c:pt idx="216">
                  <c:v>6.5</c:v>
                </c:pt>
                <c:pt idx="217">
                  <c:v>6.5</c:v>
                </c:pt>
                <c:pt idx="218">
                  <c:v>6.6</c:v>
                </c:pt>
                <c:pt idx="219">
                  <c:v>6.6</c:v>
                </c:pt>
                <c:pt idx="220">
                  <c:v>6.6</c:v>
                </c:pt>
                <c:pt idx="221">
                  <c:v>6.6</c:v>
                </c:pt>
                <c:pt idx="222">
                  <c:v>6.6</c:v>
                </c:pt>
                <c:pt idx="223">
                  <c:v>6.6</c:v>
                </c:pt>
                <c:pt idx="224">
                  <c:v>6.5</c:v>
                </c:pt>
                <c:pt idx="225">
                  <c:v>6.5</c:v>
                </c:pt>
                <c:pt idx="226">
                  <c:v>6.5</c:v>
                </c:pt>
                <c:pt idx="227">
                  <c:v>6.6</c:v>
                </c:pt>
                <c:pt idx="228">
                  <c:v>6.5</c:v>
                </c:pt>
                <c:pt idx="229">
                  <c:v>6.5</c:v>
                </c:pt>
                <c:pt idx="230">
                  <c:v>6.5</c:v>
                </c:pt>
                <c:pt idx="231">
                  <c:v>6.5</c:v>
                </c:pt>
                <c:pt idx="232">
                  <c:v>6.5</c:v>
                </c:pt>
                <c:pt idx="233">
                  <c:v>6.4</c:v>
                </c:pt>
                <c:pt idx="234">
                  <c:v>6.4</c:v>
                </c:pt>
                <c:pt idx="235">
                  <c:v>6.3</c:v>
                </c:pt>
                <c:pt idx="236">
                  <c:v>6.3</c:v>
                </c:pt>
                <c:pt idx="237">
                  <c:v>6.3</c:v>
                </c:pt>
                <c:pt idx="238">
                  <c:v>6.3</c:v>
                </c:pt>
                <c:pt idx="239">
                  <c:v>6.3</c:v>
                </c:pt>
                <c:pt idx="240">
                  <c:v>6.3</c:v>
                </c:pt>
                <c:pt idx="241">
                  <c:v>6.2</c:v>
                </c:pt>
                <c:pt idx="242">
                  <c:v>6.1</c:v>
                </c:pt>
                <c:pt idx="243">
                  <c:v>6.1</c:v>
                </c:pt>
                <c:pt idx="244">
                  <c:v>5.9</c:v>
                </c:pt>
                <c:pt idx="245">
                  <c:v>5.7</c:v>
                </c:pt>
                <c:pt idx="246">
                  <c:v>5.6</c:v>
                </c:pt>
                <c:pt idx="247">
                  <c:v>5.5</c:v>
                </c:pt>
                <c:pt idx="248">
                  <c:v>5.8</c:v>
                </c:pt>
                <c:pt idx="249">
                  <c:v>5.8</c:v>
                </c:pt>
                <c:pt idx="250">
                  <c:v>5.6</c:v>
                </c:pt>
                <c:pt idx="251">
                  <c:v>5.5</c:v>
                </c:pt>
                <c:pt idx="252">
                  <c:v>5.5</c:v>
                </c:pt>
                <c:pt idx="253">
                  <c:v>5.6</c:v>
                </c:pt>
                <c:pt idx="254">
                  <c:v>5.6</c:v>
                </c:pt>
                <c:pt idx="255">
                  <c:v>5.5</c:v>
                </c:pt>
                <c:pt idx="256">
                  <c:v>5.5</c:v>
                </c:pt>
                <c:pt idx="257">
                  <c:v>5.7</c:v>
                </c:pt>
                <c:pt idx="258">
                  <c:v>5.7</c:v>
                </c:pt>
                <c:pt idx="259">
                  <c:v>5.8</c:v>
                </c:pt>
                <c:pt idx="260">
                  <c:v>5.9</c:v>
                </c:pt>
                <c:pt idx="261">
                  <c:v>5.9</c:v>
                </c:pt>
                <c:pt idx="262">
                  <c:v>5.8</c:v>
                </c:pt>
                <c:pt idx="263">
                  <c:v>5.8</c:v>
                </c:pt>
                <c:pt idx="264">
                  <c:v>5.8</c:v>
                </c:pt>
                <c:pt idx="265">
                  <c:v>5.8</c:v>
                </c:pt>
                <c:pt idx="266">
                  <c:v>5.8</c:v>
                </c:pt>
                <c:pt idx="267">
                  <c:v>5.8</c:v>
                </c:pt>
                <c:pt idx="268">
                  <c:v>5.8</c:v>
                </c:pt>
                <c:pt idx="269">
                  <c:v>5.7</c:v>
                </c:pt>
                <c:pt idx="270">
                  <c:v>5.7</c:v>
                </c:pt>
                <c:pt idx="271">
                  <c:v>5.7</c:v>
                </c:pt>
                <c:pt idx="272">
                  <c:v>5.7</c:v>
                </c:pt>
                <c:pt idx="273">
                  <c:v>5.6</c:v>
                </c:pt>
                <c:pt idx="274">
                  <c:v>5.7</c:v>
                </c:pt>
                <c:pt idx="275">
                  <c:v>5.7</c:v>
                </c:pt>
                <c:pt idx="276">
                  <c:v>5.6</c:v>
                </c:pt>
                <c:pt idx="277">
                  <c:v>5.6</c:v>
                </c:pt>
                <c:pt idx="278">
                  <c:v>5.6</c:v>
                </c:pt>
                <c:pt idx="279">
                  <c:v>5.5</c:v>
                </c:pt>
                <c:pt idx="280">
                  <c:v>5.4</c:v>
                </c:pt>
                <c:pt idx="281">
                  <c:v>5.4</c:v>
                </c:pt>
                <c:pt idx="282">
                  <c:v>5.4</c:v>
                </c:pt>
                <c:pt idx="283">
                  <c:v>5.3</c:v>
                </c:pt>
                <c:pt idx="284">
                  <c:v>5.3</c:v>
                </c:pt>
                <c:pt idx="285">
                  <c:v>5.3</c:v>
                </c:pt>
                <c:pt idx="286">
                  <c:v>5.3</c:v>
                </c:pt>
                <c:pt idx="287">
                  <c:v>5.3</c:v>
                </c:pt>
                <c:pt idx="288">
                  <c:v>5.3</c:v>
                </c:pt>
                <c:pt idx="289">
                  <c:v>5.2</c:v>
                </c:pt>
                <c:pt idx="290">
                  <c:v>5.2</c:v>
                </c:pt>
                <c:pt idx="291">
                  <c:v>5.0999999999999996</c:v>
                </c:pt>
                <c:pt idx="292">
                  <c:v>5.2</c:v>
                </c:pt>
                <c:pt idx="293">
                  <c:v>5.2</c:v>
                </c:pt>
                <c:pt idx="294">
                  <c:v>5.2</c:v>
                </c:pt>
                <c:pt idx="295">
                  <c:v>5.2</c:v>
                </c:pt>
                <c:pt idx="296">
                  <c:v>5.2</c:v>
                </c:pt>
                <c:pt idx="297">
                  <c:v>5.2</c:v>
                </c:pt>
                <c:pt idx="298">
                  <c:v>5.2</c:v>
                </c:pt>
                <c:pt idx="299">
                  <c:v>5.0999999999999996</c:v>
                </c:pt>
                <c:pt idx="300">
                  <c:v>5.0999999999999996</c:v>
                </c:pt>
                <c:pt idx="301">
                  <c:v>5.2</c:v>
                </c:pt>
                <c:pt idx="302">
                  <c:v>5.2</c:v>
                </c:pt>
                <c:pt idx="303">
                  <c:v>5.0999999999999996</c:v>
                </c:pt>
                <c:pt idx="304">
                  <c:v>5.0999999999999996</c:v>
                </c:pt>
                <c:pt idx="305">
                  <c:v>5.0999999999999996</c:v>
                </c:pt>
                <c:pt idx="306">
                  <c:v>5</c:v>
                </c:pt>
                <c:pt idx="307">
                  <c:v>5.0999999999999996</c:v>
                </c:pt>
                <c:pt idx="308">
                  <c:v>5</c:v>
                </c:pt>
                <c:pt idx="309">
                  <c:v>5.0999999999999996</c:v>
                </c:pt>
                <c:pt idx="310">
                  <c:v>5.0999999999999996</c:v>
                </c:pt>
                <c:pt idx="311">
                  <c:v>5.0999999999999996</c:v>
                </c:pt>
                <c:pt idx="312">
                  <c:v>5.0999999999999996</c:v>
                </c:pt>
                <c:pt idx="313">
                  <c:v>5</c:v>
                </c:pt>
                <c:pt idx="314">
                  <c:v>5</c:v>
                </c:pt>
                <c:pt idx="315">
                  <c:v>5</c:v>
                </c:pt>
                <c:pt idx="316">
                  <c:v>5</c:v>
                </c:pt>
                <c:pt idx="317">
                  <c:v>4.9000000000000004</c:v>
                </c:pt>
                <c:pt idx="318">
                  <c:v>4.9000000000000004</c:v>
                </c:pt>
                <c:pt idx="319">
                  <c:v>4.8</c:v>
                </c:pt>
                <c:pt idx="320">
                  <c:v>4.7</c:v>
                </c:pt>
                <c:pt idx="321">
                  <c:v>4.8</c:v>
                </c:pt>
                <c:pt idx="322">
                  <c:v>4.7</c:v>
                </c:pt>
                <c:pt idx="323">
                  <c:v>4.7</c:v>
                </c:pt>
                <c:pt idx="324">
                  <c:v>4.8</c:v>
                </c:pt>
                <c:pt idx="325">
                  <c:v>4.8</c:v>
                </c:pt>
                <c:pt idx="326">
                  <c:v>4.8</c:v>
                </c:pt>
                <c:pt idx="327">
                  <c:v>4.8</c:v>
                </c:pt>
                <c:pt idx="328">
                  <c:v>4.8</c:v>
                </c:pt>
                <c:pt idx="329">
                  <c:v>4.8</c:v>
                </c:pt>
                <c:pt idx="330">
                  <c:v>4.8</c:v>
                </c:pt>
                <c:pt idx="331">
                  <c:v>4.7</c:v>
                </c:pt>
                <c:pt idx="332">
                  <c:v>4.8</c:v>
                </c:pt>
                <c:pt idx="333">
                  <c:v>4.7</c:v>
                </c:pt>
                <c:pt idx="334">
                  <c:v>4.9000000000000004</c:v>
                </c:pt>
                <c:pt idx="335">
                  <c:v>4.9000000000000004</c:v>
                </c:pt>
                <c:pt idx="336">
                  <c:v>4.9000000000000004</c:v>
                </c:pt>
                <c:pt idx="337">
                  <c:v>5</c:v>
                </c:pt>
                <c:pt idx="338">
                  <c:v>5</c:v>
                </c:pt>
                <c:pt idx="339">
                  <c:v>5</c:v>
                </c:pt>
                <c:pt idx="340">
                  <c:v>5.0999999999999996</c:v>
                </c:pt>
                <c:pt idx="341">
                  <c:v>5.0999999999999996</c:v>
                </c:pt>
                <c:pt idx="342">
                  <c:v>5</c:v>
                </c:pt>
                <c:pt idx="343">
                  <c:v>4.9000000000000004</c:v>
                </c:pt>
                <c:pt idx="344">
                  <c:v>4.8</c:v>
                </c:pt>
                <c:pt idx="345">
                  <c:v>4.8</c:v>
                </c:pt>
                <c:pt idx="346">
                  <c:v>4.8</c:v>
                </c:pt>
                <c:pt idx="347">
                  <c:v>4.8</c:v>
                </c:pt>
                <c:pt idx="348">
                  <c:v>4.8</c:v>
                </c:pt>
                <c:pt idx="349">
                  <c:v>4.8</c:v>
                </c:pt>
                <c:pt idx="350">
                  <c:v>4.8</c:v>
                </c:pt>
                <c:pt idx="351">
                  <c:v>4.8</c:v>
                </c:pt>
                <c:pt idx="352">
                  <c:v>4.8</c:v>
                </c:pt>
                <c:pt idx="353">
                  <c:v>4.8</c:v>
                </c:pt>
                <c:pt idx="354">
                  <c:v>4.8</c:v>
                </c:pt>
                <c:pt idx="355">
                  <c:v>4.8</c:v>
                </c:pt>
                <c:pt idx="356">
                  <c:v>4.8</c:v>
                </c:pt>
                <c:pt idx="357">
                  <c:v>4.8</c:v>
                </c:pt>
                <c:pt idx="358">
                  <c:v>4.8</c:v>
                </c:pt>
                <c:pt idx="359">
                  <c:v>4.8</c:v>
                </c:pt>
                <c:pt idx="360">
                  <c:v>4.8</c:v>
                </c:pt>
                <c:pt idx="361">
                  <c:v>4.7</c:v>
                </c:pt>
                <c:pt idx="362">
                  <c:v>4.7</c:v>
                </c:pt>
                <c:pt idx="363">
                  <c:v>4.7</c:v>
                </c:pt>
                <c:pt idx="364">
                  <c:v>4.5999999999999996</c:v>
                </c:pt>
                <c:pt idx="365">
                  <c:v>4.5999999999999996</c:v>
                </c:pt>
                <c:pt idx="366">
                  <c:v>4.5999999999999996</c:v>
                </c:pt>
                <c:pt idx="367">
                  <c:v>4.5999999999999996</c:v>
                </c:pt>
                <c:pt idx="368">
                  <c:v>4.5999999999999996</c:v>
                </c:pt>
                <c:pt idx="369">
                  <c:v>4.5999999999999996</c:v>
                </c:pt>
                <c:pt idx="370">
                  <c:v>4.5999999999999996</c:v>
                </c:pt>
                <c:pt idx="371">
                  <c:v>4.5999999999999996</c:v>
                </c:pt>
                <c:pt idx="372">
                  <c:v>4.5999999999999996</c:v>
                </c:pt>
                <c:pt idx="373">
                  <c:v>4.5999999999999996</c:v>
                </c:pt>
                <c:pt idx="374">
                  <c:v>4.5999999999999996</c:v>
                </c:pt>
                <c:pt idx="375">
                  <c:v>4.5</c:v>
                </c:pt>
                <c:pt idx="376">
                  <c:v>4.4000000000000004</c:v>
                </c:pt>
                <c:pt idx="377">
                  <c:v>4.3</c:v>
                </c:pt>
                <c:pt idx="378">
                  <c:v>4.3</c:v>
                </c:pt>
                <c:pt idx="379">
                  <c:v>4.3</c:v>
                </c:pt>
                <c:pt idx="380">
                  <c:v>4.2</c:v>
                </c:pt>
                <c:pt idx="381">
                  <c:v>4.2</c:v>
                </c:pt>
                <c:pt idx="382">
                  <c:v>4.2</c:v>
                </c:pt>
                <c:pt idx="383">
                  <c:v>4.3</c:v>
                </c:pt>
                <c:pt idx="384">
                  <c:v>4.3</c:v>
                </c:pt>
                <c:pt idx="385">
                  <c:v>4.3</c:v>
                </c:pt>
                <c:pt idx="386">
                  <c:v>4.3</c:v>
                </c:pt>
                <c:pt idx="387">
                  <c:v>4.3</c:v>
                </c:pt>
                <c:pt idx="388">
                  <c:v>4.3</c:v>
                </c:pt>
                <c:pt idx="389">
                  <c:v>4.3</c:v>
                </c:pt>
                <c:pt idx="390">
                  <c:v>4.3</c:v>
                </c:pt>
                <c:pt idx="391">
                  <c:v>4.3</c:v>
                </c:pt>
                <c:pt idx="392">
                  <c:v>4.3</c:v>
                </c:pt>
                <c:pt idx="393">
                  <c:v>4.3</c:v>
                </c:pt>
                <c:pt idx="394">
                  <c:v>4.3</c:v>
                </c:pt>
                <c:pt idx="395">
                  <c:v>4.3</c:v>
                </c:pt>
                <c:pt idx="396">
                  <c:v>4.3</c:v>
                </c:pt>
                <c:pt idx="397">
                  <c:v>4.2</c:v>
                </c:pt>
                <c:pt idx="398">
                  <c:v>4.2</c:v>
                </c:pt>
                <c:pt idx="399">
                  <c:v>4.2</c:v>
                </c:pt>
                <c:pt idx="400">
                  <c:v>4.0999999999999996</c:v>
                </c:pt>
                <c:pt idx="401">
                  <c:v>4.0999999999999996</c:v>
                </c:pt>
                <c:pt idx="402">
                  <c:v>4</c:v>
                </c:pt>
                <c:pt idx="403">
                  <c:v>4</c:v>
                </c:pt>
                <c:pt idx="404">
                  <c:v>4</c:v>
                </c:pt>
                <c:pt idx="405">
                  <c:v>4</c:v>
                </c:pt>
                <c:pt idx="406">
                  <c:v>3.9</c:v>
                </c:pt>
                <c:pt idx="407">
                  <c:v>3.8</c:v>
                </c:pt>
                <c:pt idx="408">
                  <c:v>3.9</c:v>
                </c:pt>
                <c:pt idx="409">
                  <c:v>4</c:v>
                </c:pt>
                <c:pt idx="410">
                  <c:v>4.0999999999999996</c:v>
                </c:pt>
                <c:pt idx="411">
                  <c:v>4.12</c:v>
                </c:pt>
                <c:pt idx="412">
                  <c:v>4.0999999999999996</c:v>
                </c:pt>
                <c:pt idx="413">
                  <c:v>4.0999999999999996</c:v>
                </c:pt>
                <c:pt idx="414">
                  <c:v>4.0999999999999996</c:v>
                </c:pt>
                <c:pt idx="415">
                  <c:v>4.09</c:v>
                </c:pt>
                <c:pt idx="416">
                  <c:v>4.08</c:v>
                </c:pt>
                <c:pt idx="417">
                  <c:v>4.05</c:v>
                </c:pt>
                <c:pt idx="418">
                  <c:v>4.0199999999999996</c:v>
                </c:pt>
                <c:pt idx="419">
                  <c:v>4.0199999999999996</c:v>
                </c:pt>
                <c:pt idx="420">
                  <c:v>4</c:v>
                </c:pt>
                <c:pt idx="421">
                  <c:v>4</c:v>
                </c:pt>
                <c:pt idx="422">
                  <c:v>3.99</c:v>
                </c:pt>
                <c:pt idx="423">
                  <c:v>3.95</c:v>
                </c:pt>
                <c:pt idx="424">
                  <c:v>3.94</c:v>
                </c:pt>
                <c:pt idx="425">
                  <c:v>3.92</c:v>
                </c:pt>
                <c:pt idx="426">
                  <c:v>3.94</c:v>
                </c:pt>
                <c:pt idx="427">
                  <c:v>4</c:v>
                </c:pt>
                <c:pt idx="428">
                  <c:v>4.07</c:v>
                </c:pt>
                <c:pt idx="429">
                  <c:v>4.04</c:v>
                </c:pt>
                <c:pt idx="430">
                  <c:v>4.01</c:v>
                </c:pt>
                <c:pt idx="431">
                  <c:v>4</c:v>
                </c:pt>
                <c:pt idx="432">
                  <c:v>4</c:v>
                </c:pt>
                <c:pt idx="433">
                  <c:v>4.01</c:v>
                </c:pt>
                <c:pt idx="434">
                  <c:v>4</c:v>
                </c:pt>
                <c:pt idx="435">
                  <c:v>4.03</c:v>
                </c:pt>
                <c:pt idx="436">
                  <c:v>4.03</c:v>
                </c:pt>
                <c:pt idx="437">
                  <c:v>4.03</c:v>
                </c:pt>
                <c:pt idx="438">
                  <c:v>4.03</c:v>
                </c:pt>
                <c:pt idx="439">
                  <c:v>4.03</c:v>
                </c:pt>
                <c:pt idx="440">
                  <c:v>4.0199999999999996</c:v>
                </c:pt>
                <c:pt idx="441">
                  <c:v>4.07</c:v>
                </c:pt>
                <c:pt idx="442">
                  <c:v>4.17</c:v>
                </c:pt>
                <c:pt idx="443">
                  <c:v>4.3099999999999996</c:v>
                </c:pt>
                <c:pt idx="444">
                  <c:v>4.2</c:v>
                </c:pt>
                <c:pt idx="445">
                  <c:v>4.09</c:v>
                </c:pt>
                <c:pt idx="446">
                  <c:v>3.99</c:v>
                </c:pt>
                <c:pt idx="447">
                  <c:v>3.99</c:v>
                </c:pt>
                <c:pt idx="448">
                  <c:v>3.96</c:v>
                </c:pt>
                <c:pt idx="449">
                  <c:v>4.0999999999999996</c:v>
                </c:pt>
                <c:pt idx="450">
                  <c:v>4.13</c:v>
                </c:pt>
                <c:pt idx="451">
                  <c:v>4.12</c:v>
                </c:pt>
                <c:pt idx="452">
                  <c:v>4.13</c:v>
                </c:pt>
                <c:pt idx="453">
                  <c:v>4.13</c:v>
                </c:pt>
                <c:pt idx="454">
                  <c:v>4.13</c:v>
                </c:pt>
                <c:pt idx="455">
                  <c:v>4.2</c:v>
                </c:pt>
                <c:pt idx="456">
                  <c:v>4.25</c:v>
                </c:pt>
                <c:pt idx="457">
                  <c:v>4.3</c:v>
                </c:pt>
                <c:pt idx="458">
                  <c:v>4.32</c:v>
                </c:pt>
                <c:pt idx="459">
                  <c:v>4.3</c:v>
                </c:pt>
                <c:pt idx="460">
                  <c:v>4.34</c:v>
                </c:pt>
                <c:pt idx="461">
                  <c:v>4.32</c:v>
                </c:pt>
                <c:pt idx="462">
                  <c:v>4.38</c:v>
                </c:pt>
                <c:pt idx="463">
                  <c:v>4.33</c:v>
                </c:pt>
                <c:pt idx="464">
                  <c:v>4.32</c:v>
                </c:pt>
                <c:pt idx="465">
                  <c:v>4.33</c:v>
                </c:pt>
                <c:pt idx="466">
                  <c:v>4.3600000000000003</c:v>
                </c:pt>
                <c:pt idx="467">
                  <c:v>4.3600000000000003</c:v>
                </c:pt>
                <c:pt idx="468">
                  <c:v>4.37</c:v>
                </c:pt>
                <c:pt idx="469">
                  <c:v>4.37</c:v>
                </c:pt>
                <c:pt idx="470">
                  <c:v>4.37</c:v>
                </c:pt>
                <c:pt idx="471">
                  <c:v>4.38</c:v>
                </c:pt>
                <c:pt idx="472">
                  <c:v>4.43</c:v>
                </c:pt>
                <c:pt idx="473">
                  <c:v>4.5199999999999996</c:v>
                </c:pt>
                <c:pt idx="474">
                  <c:v>4.53</c:v>
                </c:pt>
                <c:pt idx="475">
                  <c:v>4.5199999999999996</c:v>
                </c:pt>
                <c:pt idx="476">
                  <c:v>4.55</c:v>
                </c:pt>
                <c:pt idx="477">
                  <c:v>4.58</c:v>
                </c:pt>
                <c:pt idx="478">
                  <c:v>4.5599999999999996</c:v>
                </c:pt>
                <c:pt idx="479">
                  <c:v>4.5599999999999996</c:v>
                </c:pt>
                <c:pt idx="480">
                  <c:v>4.5199999999999996</c:v>
                </c:pt>
                <c:pt idx="481">
                  <c:v>4.53</c:v>
                </c:pt>
                <c:pt idx="482">
                  <c:v>4.54</c:v>
                </c:pt>
                <c:pt idx="483">
                  <c:v>4.5199999999999996</c:v>
                </c:pt>
                <c:pt idx="484">
                  <c:v>4.54</c:v>
                </c:pt>
                <c:pt idx="485">
                  <c:v>4.47</c:v>
                </c:pt>
                <c:pt idx="486">
                  <c:v>4.4400000000000004</c:v>
                </c:pt>
                <c:pt idx="487">
                  <c:v>4.4000000000000004</c:v>
                </c:pt>
                <c:pt idx="488">
                  <c:v>4.3499999999999996</c:v>
                </c:pt>
                <c:pt idx="489">
                  <c:v>4.3499999999999996</c:v>
                </c:pt>
                <c:pt idx="490">
                  <c:v>4.41</c:v>
                </c:pt>
                <c:pt idx="491">
                  <c:v>4.4400000000000004</c:v>
                </c:pt>
                <c:pt idx="492">
                  <c:v>4.4800000000000004</c:v>
                </c:pt>
                <c:pt idx="493">
                  <c:v>4.49</c:v>
                </c:pt>
                <c:pt idx="494">
                  <c:v>4.51</c:v>
                </c:pt>
                <c:pt idx="495">
                  <c:v>4.5199999999999996</c:v>
                </c:pt>
                <c:pt idx="496">
                  <c:v>4.49</c:v>
                </c:pt>
                <c:pt idx="497">
                  <c:v>4.49</c:v>
                </c:pt>
                <c:pt idx="498">
                  <c:v>4.4800000000000004</c:v>
                </c:pt>
                <c:pt idx="499">
                  <c:v>4.4000000000000004</c:v>
                </c:pt>
                <c:pt idx="500">
                  <c:v>4.42</c:v>
                </c:pt>
                <c:pt idx="501">
                  <c:v>4.41</c:v>
                </c:pt>
                <c:pt idx="502">
                  <c:v>4.42</c:v>
                </c:pt>
                <c:pt idx="503">
                  <c:v>4.42</c:v>
                </c:pt>
                <c:pt idx="504">
                  <c:v>4.49</c:v>
                </c:pt>
                <c:pt idx="505">
                  <c:v>4.5</c:v>
                </c:pt>
                <c:pt idx="506">
                  <c:v>4.43</c:v>
                </c:pt>
                <c:pt idx="507">
                  <c:v>4.4400000000000004</c:v>
                </c:pt>
                <c:pt idx="508">
                  <c:v>4.45</c:v>
                </c:pt>
                <c:pt idx="509">
                  <c:v>4.46</c:v>
                </c:pt>
                <c:pt idx="510">
                  <c:v>4.51</c:v>
                </c:pt>
                <c:pt idx="511">
                  <c:v>4.54</c:v>
                </c:pt>
                <c:pt idx="512">
                  <c:v>4.5599999999999996</c:v>
                </c:pt>
                <c:pt idx="513">
                  <c:v>4.5999999999999996</c:v>
                </c:pt>
                <c:pt idx="514">
                  <c:v>4.6399999999999997</c:v>
                </c:pt>
                <c:pt idx="515">
                  <c:v>4.62</c:v>
                </c:pt>
                <c:pt idx="516">
                  <c:v>4.58</c:v>
                </c:pt>
                <c:pt idx="517">
                  <c:v>4.57</c:v>
                </c:pt>
                <c:pt idx="518">
                  <c:v>4.58</c:v>
                </c:pt>
                <c:pt idx="519">
                  <c:v>4.62</c:v>
                </c:pt>
                <c:pt idx="520">
                  <c:v>4.5999999999999996</c:v>
                </c:pt>
                <c:pt idx="521">
                  <c:v>4.59</c:v>
                </c:pt>
                <c:pt idx="522">
                  <c:v>4.5599999999999996</c:v>
                </c:pt>
                <c:pt idx="523">
                  <c:v>4.5</c:v>
                </c:pt>
                <c:pt idx="524">
                  <c:v>4.51</c:v>
                </c:pt>
                <c:pt idx="525">
                  <c:v>4.5199999999999996</c:v>
                </c:pt>
                <c:pt idx="526">
                  <c:v>4.5</c:v>
                </c:pt>
                <c:pt idx="527">
                  <c:v>4.47</c:v>
                </c:pt>
                <c:pt idx="528">
                  <c:v>4.46</c:v>
                </c:pt>
                <c:pt idx="529">
                  <c:v>4.43</c:v>
                </c:pt>
                <c:pt idx="530">
                  <c:v>4.45</c:v>
                </c:pt>
                <c:pt idx="531">
                  <c:v>4.43</c:v>
                </c:pt>
                <c:pt idx="532">
                  <c:v>4.43</c:v>
                </c:pt>
                <c:pt idx="533">
                  <c:v>4.45</c:v>
                </c:pt>
                <c:pt idx="534">
                  <c:v>4.4400000000000004</c:v>
                </c:pt>
                <c:pt idx="535">
                  <c:v>4.43</c:v>
                </c:pt>
                <c:pt idx="536">
                  <c:v>4.41</c:v>
                </c:pt>
                <c:pt idx="537">
                  <c:v>4.3899999999999997</c:v>
                </c:pt>
                <c:pt idx="538">
                  <c:v>4.3600000000000003</c:v>
                </c:pt>
                <c:pt idx="539">
                  <c:v>4.38</c:v>
                </c:pt>
                <c:pt idx="540">
                  <c:v>4.43</c:v>
                </c:pt>
                <c:pt idx="541">
                  <c:v>4.45</c:v>
                </c:pt>
                <c:pt idx="542">
                  <c:v>4.43</c:v>
                </c:pt>
                <c:pt idx="543">
                  <c:v>4.43</c:v>
                </c:pt>
                <c:pt idx="544">
                  <c:v>4.45</c:v>
                </c:pt>
                <c:pt idx="545">
                  <c:v>4.4400000000000004</c:v>
                </c:pt>
                <c:pt idx="546">
                  <c:v>4.43</c:v>
                </c:pt>
                <c:pt idx="547">
                  <c:v>4.41</c:v>
                </c:pt>
                <c:pt idx="548">
                  <c:v>4.3899999999999997</c:v>
                </c:pt>
                <c:pt idx="549">
                  <c:v>4.3600000000000003</c:v>
                </c:pt>
                <c:pt idx="550">
                  <c:v>4.38</c:v>
                </c:pt>
                <c:pt idx="551">
                  <c:v>4.38</c:v>
                </c:pt>
                <c:pt idx="552">
                  <c:v>4.37</c:v>
                </c:pt>
                <c:pt idx="553">
                  <c:v>4.3499999999999996</c:v>
                </c:pt>
                <c:pt idx="554">
                  <c:v>4.3499999999999996</c:v>
                </c:pt>
                <c:pt idx="555">
                  <c:v>4.38</c:v>
                </c:pt>
                <c:pt idx="556">
                  <c:v>4.3899999999999997</c:v>
                </c:pt>
                <c:pt idx="557">
                  <c:v>4.41</c:v>
                </c:pt>
                <c:pt idx="558">
                  <c:v>4.45</c:v>
                </c:pt>
                <c:pt idx="559">
                  <c:v>4.42</c:v>
                </c:pt>
                <c:pt idx="560">
                  <c:v>4.42</c:v>
                </c:pt>
                <c:pt idx="561">
                  <c:v>4.4400000000000004</c:v>
                </c:pt>
                <c:pt idx="562">
                  <c:v>4.47</c:v>
                </c:pt>
                <c:pt idx="563">
                  <c:v>4.45</c:v>
                </c:pt>
                <c:pt idx="564">
                  <c:v>4.45</c:v>
                </c:pt>
                <c:pt idx="565">
                  <c:v>4.43</c:v>
                </c:pt>
                <c:pt idx="566">
                  <c:v>4.4000000000000004</c:v>
                </c:pt>
                <c:pt idx="567">
                  <c:v>4.4000000000000004</c:v>
                </c:pt>
                <c:pt idx="568">
                  <c:v>4.38</c:v>
                </c:pt>
                <c:pt idx="569">
                  <c:v>4.37</c:v>
                </c:pt>
                <c:pt idx="570">
                  <c:v>4.34</c:v>
                </c:pt>
                <c:pt idx="571">
                  <c:v>4.3099999999999996</c:v>
                </c:pt>
                <c:pt idx="572">
                  <c:v>4.3499999999999996</c:v>
                </c:pt>
                <c:pt idx="573">
                  <c:v>4.28</c:v>
                </c:pt>
                <c:pt idx="574">
                  <c:v>4.2699999999999996</c:v>
                </c:pt>
                <c:pt idx="575">
                  <c:v>4.2699999999999996</c:v>
                </c:pt>
                <c:pt idx="576">
                  <c:v>4.2699999999999996</c:v>
                </c:pt>
                <c:pt idx="577">
                  <c:v>4.2699999999999996</c:v>
                </c:pt>
                <c:pt idx="578">
                  <c:v>4.26</c:v>
                </c:pt>
                <c:pt idx="579">
                  <c:v>4.25</c:v>
                </c:pt>
                <c:pt idx="580">
                  <c:v>4.2300000000000004</c:v>
                </c:pt>
                <c:pt idx="581">
                  <c:v>4.2300000000000004</c:v>
                </c:pt>
                <c:pt idx="582">
                  <c:v>4.22</c:v>
                </c:pt>
                <c:pt idx="583">
                  <c:v>4.21</c:v>
                </c:pt>
                <c:pt idx="584">
                  <c:v>4.21</c:v>
                </c:pt>
                <c:pt idx="585">
                  <c:v>4.2</c:v>
                </c:pt>
                <c:pt idx="586">
                  <c:v>4.1900000000000004</c:v>
                </c:pt>
                <c:pt idx="587">
                  <c:v>4.18</c:v>
                </c:pt>
                <c:pt idx="588">
                  <c:v>4.21</c:v>
                </c:pt>
                <c:pt idx="589">
                  <c:v>4.2300000000000004</c:v>
                </c:pt>
                <c:pt idx="590">
                  <c:v>4.2</c:v>
                </c:pt>
                <c:pt idx="591">
                  <c:v>4.1900000000000004</c:v>
                </c:pt>
                <c:pt idx="592">
                  <c:v>4.1900000000000004</c:v>
                </c:pt>
                <c:pt idx="593">
                  <c:v>4.21</c:v>
                </c:pt>
                <c:pt idx="594">
                  <c:v>4.2</c:v>
                </c:pt>
                <c:pt idx="595">
                  <c:v>4.18</c:v>
                </c:pt>
                <c:pt idx="596">
                  <c:v>4.22</c:v>
                </c:pt>
                <c:pt idx="597">
                  <c:v>4.22</c:v>
                </c:pt>
                <c:pt idx="598">
                  <c:v>4.17</c:v>
                </c:pt>
                <c:pt idx="599">
                  <c:v>4.16</c:v>
                </c:pt>
                <c:pt idx="600">
                  <c:v>4.22</c:v>
                </c:pt>
                <c:pt idx="601">
                  <c:v>4.2300000000000004</c:v>
                </c:pt>
                <c:pt idx="602">
                  <c:v>4.26</c:v>
                </c:pt>
                <c:pt idx="603">
                  <c:v>4.26</c:v>
                </c:pt>
                <c:pt idx="604">
                  <c:v>4.21</c:v>
                </c:pt>
                <c:pt idx="605">
                  <c:v>4.2</c:v>
                </c:pt>
                <c:pt idx="606">
                  <c:v>4.24</c:v>
                </c:pt>
                <c:pt idx="607">
                  <c:v>4.24</c:v>
                </c:pt>
                <c:pt idx="608">
                  <c:v>4.25</c:v>
                </c:pt>
                <c:pt idx="609">
                  <c:v>4.2699999999999996</c:v>
                </c:pt>
                <c:pt idx="610">
                  <c:v>4.26</c:v>
                </c:pt>
                <c:pt idx="611">
                  <c:v>4.29</c:v>
                </c:pt>
                <c:pt idx="612">
                  <c:v>4.29</c:v>
                </c:pt>
                <c:pt idx="613">
                  <c:v>4.3099999999999996</c:v>
                </c:pt>
                <c:pt idx="614">
                  <c:v>4.29</c:v>
                </c:pt>
                <c:pt idx="615">
                  <c:v>4.33</c:v>
                </c:pt>
                <c:pt idx="616">
                  <c:v>4.38</c:v>
                </c:pt>
                <c:pt idx="617">
                  <c:v>4.32</c:v>
                </c:pt>
                <c:pt idx="618">
                  <c:v>4.32</c:v>
                </c:pt>
                <c:pt idx="619">
                  <c:v>4.3</c:v>
                </c:pt>
                <c:pt idx="620">
                  <c:v>4.34</c:v>
                </c:pt>
                <c:pt idx="621">
                  <c:v>4.3600000000000003</c:v>
                </c:pt>
                <c:pt idx="622">
                  <c:v>4.38</c:v>
                </c:pt>
                <c:pt idx="623">
                  <c:v>4.3600000000000003</c:v>
                </c:pt>
                <c:pt idx="624">
                  <c:v>4.37</c:v>
                </c:pt>
                <c:pt idx="625">
                  <c:v>4.37</c:v>
                </c:pt>
                <c:pt idx="626">
                  <c:v>4.3499999999999996</c:v>
                </c:pt>
                <c:pt idx="627">
                  <c:v>4.3600000000000003</c:v>
                </c:pt>
                <c:pt idx="628">
                  <c:v>4.3600000000000003</c:v>
                </c:pt>
                <c:pt idx="629">
                  <c:v>4.4000000000000004</c:v>
                </c:pt>
                <c:pt idx="630">
                  <c:v>4.37</c:v>
                </c:pt>
                <c:pt idx="631">
                  <c:v>4.37</c:v>
                </c:pt>
                <c:pt idx="632">
                  <c:v>4.46</c:v>
                </c:pt>
                <c:pt idx="633">
                  <c:v>4.7</c:v>
                </c:pt>
                <c:pt idx="634">
                  <c:v>4.55</c:v>
                </c:pt>
                <c:pt idx="635">
                  <c:v>4.41</c:v>
                </c:pt>
                <c:pt idx="636">
                  <c:v>4.4400000000000004</c:v>
                </c:pt>
                <c:pt idx="637">
                  <c:v>4.45</c:v>
                </c:pt>
                <c:pt idx="638">
                  <c:v>4.42</c:v>
                </c:pt>
                <c:pt idx="639">
                  <c:v>4.57</c:v>
                </c:pt>
                <c:pt idx="640">
                  <c:v>4.53</c:v>
                </c:pt>
                <c:pt idx="641">
                  <c:v>4.45</c:v>
                </c:pt>
                <c:pt idx="642">
                  <c:v>4.41</c:v>
                </c:pt>
                <c:pt idx="643">
                  <c:v>4.41</c:v>
                </c:pt>
                <c:pt idx="644">
                  <c:v>4.4000000000000004</c:v>
                </c:pt>
                <c:pt idx="645">
                  <c:v>4.4000000000000004</c:v>
                </c:pt>
                <c:pt idx="646">
                  <c:v>4.41</c:v>
                </c:pt>
                <c:pt idx="647">
                  <c:v>4.42</c:v>
                </c:pt>
                <c:pt idx="648">
                  <c:v>4.41</c:v>
                </c:pt>
                <c:pt idx="649">
                  <c:v>4.42</c:v>
                </c:pt>
                <c:pt idx="650">
                  <c:v>4.42</c:v>
                </c:pt>
                <c:pt idx="651">
                  <c:v>4.4000000000000004</c:v>
                </c:pt>
                <c:pt idx="652">
                  <c:v>4.4000000000000004</c:v>
                </c:pt>
                <c:pt idx="653">
                  <c:v>4.42</c:v>
                </c:pt>
                <c:pt idx="654">
                  <c:v>4.41</c:v>
                </c:pt>
                <c:pt idx="655">
                  <c:v>4.42</c:v>
                </c:pt>
                <c:pt idx="656">
                  <c:v>4.45</c:v>
                </c:pt>
                <c:pt idx="657">
                  <c:v>4.4800000000000004</c:v>
                </c:pt>
                <c:pt idx="658">
                  <c:v>4.55</c:v>
                </c:pt>
                <c:pt idx="659">
                  <c:v>4.53</c:v>
                </c:pt>
                <c:pt idx="660">
                  <c:v>4.49</c:v>
                </c:pt>
                <c:pt idx="661">
                  <c:v>4.5</c:v>
                </c:pt>
                <c:pt idx="662">
                  <c:v>4.5</c:v>
                </c:pt>
                <c:pt idx="663">
                  <c:v>4.5199999999999996</c:v>
                </c:pt>
                <c:pt idx="664">
                  <c:v>4.5199999999999996</c:v>
                </c:pt>
                <c:pt idx="665">
                  <c:v>4.57</c:v>
                </c:pt>
                <c:pt idx="666">
                  <c:v>4.55</c:v>
                </c:pt>
                <c:pt idx="667">
                  <c:v>4.5199999999999996</c:v>
                </c:pt>
                <c:pt idx="668">
                  <c:v>4.5599999999999996</c:v>
                </c:pt>
                <c:pt idx="669">
                  <c:v>4.5599999999999996</c:v>
                </c:pt>
                <c:pt idx="670">
                  <c:v>4.2699999999999996</c:v>
                </c:pt>
                <c:pt idx="671">
                  <c:v>4.3600000000000003</c:v>
                </c:pt>
                <c:pt idx="672">
                  <c:v>4.38</c:v>
                </c:pt>
                <c:pt idx="673">
                  <c:v>4.37</c:v>
                </c:pt>
                <c:pt idx="674">
                  <c:v>4.34</c:v>
                </c:pt>
                <c:pt idx="675">
                  <c:v>4.34</c:v>
                </c:pt>
                <c:pt idx="676">
                  <c:v>4.2300000000000004</c:v>
                </c:pt>
                <c:pt idx="677">
                  <c:v>4.2699999999999996</c:v>
                </c:pt>
                <c:pt idx="678">
                  <c:v>4.24</c:v>
                </c:pt>
                <c:pt idx="679">
                  <c:v>4.2300000000000004</c:v>
                </c:pt>
                <c:pt idx="680">
                  <c:v>4.26</c:v>
                </c:pt>
                <c:pt idx="681">
                  <c:v>4.25</c:v>
                </c:pt>
                <c:pt idx="682">
                  <c:v>4.24</c:v>
                </c:pt>
                <c:pt idx="683">
                  <c:v>4.25</c:v>
                </c:pt>
                <c:pt idx="684">
                  <c:v>4.33</c:v>
                </c:pt>
                <c:pt idx="685">
                  <c:v>4.37</c:v>
                </c:pt>
                <c:pt idx="686">
                  <c:v>4.34</c:v>
                </c:pt>
                <c:pt idx="687">
                  <c:v>4.29</c:v>
                </c:pt>
                <c:pt idx="688">
                  <c:v>4.32</c:v>
                </c:pt>
                <c:pt idx="689">
                  <c:v>4.26</c:v>
                </c:pt>
                <c:pt idx="690">
                  <c:v>4.24</c:v>
                </c:pt>
                <c:pt idx="691">
                  <c:v>4.26</c:v>
                </c:pt>
                <c:pt idx="692">
                  <c:v>4.2300000000000004</c:v>
                </c:pt>
                <c:pt idx="693">
                  <c:v>4.26</c:v>
                </c:pt>
                <c:pt idx="694">
                  <c:v>4.25</c:v>
                </c:pt>
                <c:pt idx="695">
                  <c:v>4.24</c:v>
                </c:pt>
                <c:pt idx="696">
                  <c:v>4.21</c:v>
                </c:pt>
                <c:pt idx="697">
                  <c:v>4.17</c:v>
                </c:pt>
                <c:pt idx="698">
                  <c:v>4.18</c:v>
                </c:pt>
                <c:pt idx="699">
                  <c:v>4.17</c:v>
                </c:pt>
                <c:pt idx="700">
                  <c:v>4.16</c:v>
                </c:pt>
                <c:pt idx="701">
                  <c:v>4.2</c:v>
                </c:pt>
                <c:pt idx="702">
                  <c:v>4.18</c:v>
                </c:pt>
                <c:pt idx="703">
                  <c:v>4.17</c:v>
                </c:pt>
                <c:pt idx="704">
                  <c:v>4.17</c:v>
                </c:pt>
                <c:pt idx="705">
                  <c:v>4.1399999999999997</c:v>
                </c:pt>
                <c:pt idx="706">
                  <c:v>4.0999999999999996</c:v>
                </c:pt>
                <c:pt idx="707">
                  <c:v>4.07</c:v>
                </c:pt>
                <c:pt idx="708">
                  <c:v>4.07</c:v>
                </c:pt>
                <c:pt idx="709">
                  <c:v>4.0199999999999996</c:v>
                </c:pt>
                <c:pt idx="710">
                  <c:v>4.0199999999999996</c:v>
                </c:pt>
                <c:pt idx="711">
                  <c:v>3.99</c:v>
                </c:pt>
                <c:pt idx="712">
                  <c:v>3.97</c:v>
                </c:pt>
                <c:pt idx="713">
                  <c:v>4.03</c:v>
                </c:pt>
                <c:pt idx="714">
                  <c:v>4.03</c:v>
                </c:pt>
                <c:pt idx="715">
                  <c:v>4</c:v>
                </c:pt>
                <c:pt idx="716">
                  <c:v>3.99</c:v>
                </c:pt>
                <c:pt idx="717">
                  <c:v>4</c:v>
                </c:pt>
                <c:pt idx="718">
                  <c:v>4.0199999999999996</c:v>
                </c:pt>
                <c:pt idx="719">
                  <c:v>4.03</c:v>
                </c:pt>
                <c:pt idx="720">
                  <c:v>4.01</c:v>
                </c:pt>
                <c:pt idx="721">
                  <c:v>4.01</c:v>
                </c:pt>
                <c:pt idx="722">
                  <c:v>4</c:v>
                </c:pt>
                <c:pt idx="723">
                  <c:v>4.01</c:v>
                </c:pt>
                <c:pt idx="724">
                  <c:v>3.98</c:v>
                </c:pt>
                <c:pt idx="725">
                  <c:v>3.99</c:v>
                </c:pt>
                <c:pt idx="726">
                  <c:v>3.99</c:v>
                </c:pt>
                <c:pt idx="727">
                  <c:v>3.99</c:v>
                </c:pt>
                <c:pt idx="728">
                  <c:v>3.95</c:v>
                </c:pt>
                <c:pt idx="729">
                  <c:v>3.91</c:v>
                </c:pt>
                <c:pt idx="730">
                  <c:v>3.97</c:v>
                </c:pt>
                <c:pt idx="731">
                  <c:v>3.94</c:v>
                </c:pt>
                <c:pt idx="732">
                  <c:v>3.95</c:v>
                </c:pt>
                <c:pt idx="733">
                  <c:v>3.97</c:v>
                </c:pt>
                <c:pt idx="734">
                  <c:v>3.95</c:v>
                </c:pt>
                <c:pt idx="735">
                  <c:v>3.95</c:v>
                </c:pt>
                <c:pt idx="736">
                  <c:v>3.94</c:v>
                </c:pt>
                <c:pt idx="737">
                  <c:v>3.9</c:v>
                </c:pt>
                <c:pt idx="738">
                  <c:v>3.9</c:v>
                </c:pt>
                <c:pt idx="739">
                  <c:v>3.87</c:v>
                </c:pt>
                <c:pt idx="740">
                  <c:v>3.89</c:v>
                </c:pt>
                <c:pt idx="741">
                  <c:v>3.88</c:v>
                </c:pt>
                <c:pt idx="742">
                  <c:v>3.86</c:v>
                </c:pt>
                <c:pt idx="743">
                  <c:v>3.79</c:v>
                </c:pt>
                <c:pt idx="744">
                  <c:v>3.75</c:v>
                </c:pt>
                <c:pt idx="745">
                  <c:v>3.71</c:v>
                </c:pt>
                <c:pt idx="746">
                  <c:v>3.58</c:v>
                </c:pt>
                <c:pt idx="747">
                  <c:v>3.57</c:v>
                </c:pt>
                <c:pt idx="748">
                  <c:v>3.66</c:v>
                </c:pt>
                <c:pt idx="749">
                  <c:v>3.74</c:v>
                </c:pt>
                <c:pt idx="750">
                  <c:v>3.75</c:v>
                </c:pt>
                <c:pt idx="751">
                  <c:v>3.85</c:v>
                </c:pt>
                <c:pt idx="752">
                  <c:v>3.92</c:v>
                </c:pt>
                <c:pt idx="753">
                  <c:v>4.03</c:v>
                </c:pt>
                <c:pt idx="754">
                  <c:v>3.99</c:v>
                </c:pt>
              </c:numCache>
            </c:numRef>
          </c:val>
          <c:smooth val="0"/>
          <c:extLst>
            <c:ext xmlns:c16="http://schemas.microsoft.com/office/drawing/2014/chart" uri="{C3380CC4-5D6E-409C-BE32-E72D297353CC}">
              <c16:uniqueId val="{00000002-5DF9-A44C-8E75-FCE9AFBD20CD}"/>
            </c:ext>
          </c:extLst>
        </c:ser>
        <c:dLbls>
          <c:showLegendKey val="0"/>
          <c:showVal val="0"/>
          <c:showCatName val="0"/>
          <c:showSerName val="0"/>
          <c:showPercent val="0"/>
          <c:showBubbleSize val="0"/>
        </c:dLbls>
        <c:marker val="1"/>
        <c:smooth val="0"/>
        <c:axId val="-2131080736"/>
        <c:axId val="-2131094336"/>
      </c:lineChart>
      <c:dateAx>
        <c:axId val="-213108236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2912"/>
        <c:crosses val="autoZero"/>
        <c:auto val="1"/>
        <c:lblOffset val="100"/>
        <c:baseTimeUnit val="days"/>
      </c:dateAx>
      <c:valAx>
        <c:axId val="-2131082912"/>
        <c:scaling>
          <c:orientation val="minMax"/>
          <c:min val="3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2368"/>
        <c:crosses val="autoZero"/>
        <c:crossBetween val="between"/>
      </c:valAx>
      <c:valAx>
        <c:axId val="-2131094336"/>
        <c:scaling>
          <c:orientation val="minMax"/>
          <c:min val="3"/>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0736"/>
        <c:crosses val="max"/>
        <c:crossBetween val="between"/>
      </c:valAx>
      <c:dateAx>
        <c:axId val="-2131080736"/>
        <c:scaling>
          <c:orientation val="minMax"/>
        </c:scaling>
        <c:delete val="1"/>
        <c:axPos val="b"/>
        <c:numFmt formatCode="m/d/yyyy" sourceLinked="1"/>
        <c:majorTickMark val="out"/>
        <c:minorTickMark val="none"/>
        <c:tickLblPos val="nextTo"/>
        <c:crossAx val="-2131094336"/>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41051074335823662"/>
          <c:y val="7.0869730818463803E-2"/>
          <c:w val="0.4394726316545155"/>
          <c:h val="4.191851328569689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'Figure 3.D.6'!$C$1</c:f>
              <c:strCache>
                <c:ptCount val="1"/>
                <c:pt idx="0">
                  <c:v>Country Risk Premium</c:v>
                </c:pt>
              </c:strCache>
            </c:strRef>
          </c:tx>
          <c:spPr>
            <a:solidFill>
              <a:schemeClr val="accent5">
                <a:lumMod val="40000"/>
                <a:lumOff val="60000"/>
              </a:schemeClr>
            </a:solidFill>
            <a:ln>
              <a:solidFill>
                <a:schemeClr val="accent5">
                  <a:lumMod val="40000"/>
                  <a:lumOff val="60000"/>
                </a:schemeClr>
              </a:solidFill>
            </a:ln>
            <a:effectLst/>
          </c:spPr>
          <c:invertIfNegative val="0"/>
          <c:cat>
            <c:numRef>
              <c:f>'Figure 3.D.6'!$A$3:$A$944</c:f>
              <c:numCache>
                <c:formatCode>m/d/yyyy</c:formatCode>
                <c:ptCount val="942"/>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44243</c:v>
                </c:pt>
                <c:pt idx="14">
                  <c:v>44244</c:v>
                </c:pt>
                <c:pt idx="15">
                  <c:v>44245</c:v>
                </c:pt>
                <c:pt idx="16">
                  <c:v>44246</c:v>
                </c:pt>
                <c:pt idx="17">
                  <c:v>44249</c:v>
                </c:pt>
                <c:pt idx="18">
                  <c:v>44250</c:v>
                </c:pt>
                <c:pt idx="19">
                  <c:v>44251</c:v>
                </c:pt>
                <c:pt idx="20">
                  <c:v>44252</c:v>
                </c:pt>
                <c:pt idx="21">
                  <c:v>44253</c:v>
                </c:pt>
                <c:pt idx="22">
                  <c:v>44256</c:v>
                </c:pt>
                <c:pt idx="23">
                  <c:v>44257</c:v>
                </c:pt>
                <c:pt idx="24">
                  <c:v>44258</c:v>
                </c:pt>
                <c:pt idx="25">
                  <c:v>44259</c:v>
                </c:pt>
                <c:pt idx="26">
                  <c:v>44260</c:v>
                </c:pt>
                <c:pt idx="27">
                  <c:v>44263</c:v>
                </c:pt>
                <c:pt idx="28">
                  <c:v>44264</c:v>
                </c:pt>
                <c:pt idx="29">
                  <c:v>44265</c:v>
                </c:pt>
                <c:pt idx="30">
                  <c:v>44266</c:v>
                </c:pt>
                <c:pt idx="31">
                  <c:v>44267</c:v>
                </c:pt>
                <c:pt idx="32">
                  <c:v>44270</c:v>
                </c:pt>
                <c:pt idx="33">
                  <c:v>44271</c:v>
                </c:pt>
                <c:pt idx="34">
                  <c:v>44272</c:v>
                </c:pt>
                <c:pt idx="35">
                  <c:v>44273</c:v>
                </c:pt>
                <c:pt idx="36">
                  <c:v>44274</c:v>
                </c:pt>
                <c:pt idx="37">
                  <c:v>44277</c:v>
                </c:pt>
                <c:pt idx="38">
                  <c:v>44278</c:v>
                </c:pt>
                <c:pt idx="39">
                  <c:v>44279</c:v>
                </c:pt>
                <c:pt idx="40">
                  <c:v>44280</c:v>
                </c:pt>
                <c:pt idx="41">
                  <c:v>44281</c:v>
                </c:pt>
                <c:pt idx="42">
                  <c:v>44284</c:v>
                </c:pt>
                <c:pt idx="43">
                  <c:v>44285</c:v>
                </c:pt>
                <c:pt idx="44">
                  <c:v>44286</c:v>
                </c:pt>
                <c:pt idx="45">
                  <c:v>44287</c:v>
                </c:pt>
                <c:pt idx="46">
                  <c:v>44288</c:v>
                </c:pt>
                <c:pt idx="47">
                  <c:v>44292</c:v>
                </c:pt>
                <c:pt idx="48">
                  <c:v>44293</c:v>
                </c:pt>
                <c:pt idx="49">
                  <c:v>44294</c:v>
                </c:pt>
                <c:pt idx="50">
                  <c:v>44295</c:v>
                </c:pt>
                <c:pt idx="51">
                  <c:v>44298</c:v>
                </c:pt>
                <c:pt idx="52">
                  <c:v>44299</c:v>
                </c:pt>
                <c:pt idx="53">
                  <c:v>44300</c:v>
                </c:pt>
                <c:pt idx="54">
                  <c:v>44301</c:v>
                </c:pt>
                <c:pt idx="55">
                  <c:v>44302</c:v>
                </c:pt>
                <c:pt idx="56">
                  <c:v>44305</c:v>
                </c:pt>
                <c:pt idx="57">
                  <c:v>44306</c:v>
                </c:pt>
                <c:pt idx="58">
                  <c:v>44307</c:v>
                </c:pt>
                <c:pt idx="59">
                  <c:v>44308</c:v>
                </c:pt>
                <c:pt idx="60">
                  <c:v>44309</c:v>
                </c:pt>
                <c:pt idx="61">
                  <c:v>44312</c:v>
                </c:pt>
                <c:pt idx="62">
                  <c:v>44313</c:v>
                </c:pt>
                <c:pt idx="63">
                  <c:v>44314</c:v>
                </c:pt>
                <c:pt idx="64">
                  <c:v>44315</c:v>
                </c:pt>
                <c:pt idx="65">
                  <c:v>44316</c:v>
                </c:pt>
                <c:pt idx="66">
                  <c:v>44319</c:v>
                </c:pt>
                <c:pt idx="67">
                  <c:v>44320</c:v>
                </c:pt>
                <c:pt idx="68">
                  <c:v>44321</c:v>
                </c:pt>
                <c:pt idx="69">
                  <c:v>44322</c:v>
                </c:pt>
                <c:pt idx="70">
                  <c:v>44323</c:v>
                </c:pt>
                <c:pt idx="71">
                  <c:v>44326</c:v>
                </c:pt>
                <c:pt idx="72">
                  <c:v>44327</c:v>
                </c:pt>
                <c:pt idx="73">
                  <c:v>44328</c:v>
                </c:pt>
                <c:pt idx="74">
                  <c:v>44329</c:v>
                </c:pt>
                <c:pt idx="75">
                  <c:v>44330</c:v>
                </c:pt>
                <c:pt idx="76">
                  <c:v>44333</c:v>
                </c:pt>
                <c:pt idx="77">
                  <c:v>44334</c:v>
                </c:pt>
                <c:pt idx="78">
                  <c:v>44335</c:v>
                </c:pt>
                <c:pt idx="79">
                  <c:v>44336</c:v>
                </c:pt>
                <c:pt idx="80">
                  <c:v>44337</c:v>
                </c:pt>
                <c:pt idx="81">
                  <c:v>44340</c:v>
                </c:pt>
                <c:pt idx="82">
                  <c:v>44341</c:v>
                </c:pt>
                <c:pt idx="83">
                  <c:v>44342</c:v>
                </c:pt>
                <c:pt idx="84">
                  <c:v>44343</c:v>
                </c:pt>
                <c:pt idx="85">
                  <c:v>44344</c:v>
                </c:pt>
                <c:pt idx="86">
                  <c:v>44348</c:v>
                </c:pt>
                <c:pt idx="87">
                  <c:v>44349</c:v>
                </c:pt>
                <c:pt idx="88">
                  <c:v>44350</c:v>
                </c:pt>
                <c:pt idx="89">
                  <c:v>44351</c:v>
                </c:pt>
                <c:pt idx="90">
                  <c:v>44354</c:v>
                </c:pt>
                <c:pt idx="91">
                  <c:v>44355</c:v>
                </c:pt>
                <c:pt idx="92">
                  <c:v>44356</c:v>
                </c:pt>
                <c:pt idx="93">
                  <c:v>44357</c:v>
                </c:pt>
                <c:pt idx="94">
                  <c:v>44358</c:v>
                </c:pt>
                <c:pt idx="95">
                  <c:v>44361</c:v>
                </c:pt>
                <c:pt idx="96">
                  <c:v>44362</c:v>
                </c:pt>
                <c:pt idx="97">
                  <c:v>44363</c:v>
                </c:pt>
                <c:pt idx="98">
                  <c:v>44364</c:v>
                </c:pt>
                <c:pt idx="99">
                  <c:v>44365</c:v>
                </c:pt>
                <c:pt idx="100">
                  <c:v>44368</c:v>
                </c:pt>
                <c:pt idx="101">
                  <c:v>44369</c:v>
                </c:pt>
                <c:pt idx="102">
                  <c:v>44370</c:v>
                </c:pt>
                <c:pt idx="103">
                  <c:v>44371</c:v>
                </c:pt>
                <c:pt idx="104">
                  <c:v>44372</c:v>
                </c:pt>
                <c:pt idx="105">
                  <c:v>44375</c:v>
                </c:pt>
                <c:pt idx="106">
                  <c:v>44376</c:v>
                </c:pt>
                <c:pt idx="107">
                  <c:v>44377</c:v>
                </c:pt>
                <c:pt idx="108">
                  <c:v>44378</c:v>
                </c:pt>
                <c:pt idx="109">
                  <c:v>44379</c:v>
                </c:pt>
                <c:pt idx="110">
                  <c:v>44383</c:v>
                </c:pt>
                <c:pt idx="111">
                  <c:v>44384</c:v>
                </c:pt>
                <c:pt idx="112">
                  <c:v>44385</c:v>
                </c:pt>
                <c:pt idx="113">
                  <c:v>44386</c:v>
                </c:pt>
                <c:pt idx="114">
                  <c:v>44389</c:v>
                </c:pt>
                <c:pt idx="115">
                  <c:v>44390</c:v>
                </c:pt>
                <c:pt idx="116">
                  <c:v>44391</c:v>
                </c:pt>
                <c:pt idx="117">
                  <c:v>44392</c:v>
                </c:pt>
                <c:pt idx="118">
                  <c:v>44393</c:v>
                </c:pt>
                <c:pt idx="119">
                  <c:v>44396</c:v>
                </c:pt>
                <c:pt idx="120">
                  <c:v>44397</c:v>
                </c:pt>
                <c:pt idx="121">
                  <c:v>44398</c:v>
                </c:pt>
                <c:pt idx="122">
                  <c:v>44399</c:v>
                </c:pt>
                <c:pt idx="123">
                  <c:v>44400</c:v>
                </c:pt>
                <c:pt idx="124">
                  <c:v>44403</c:v>
                </c:pt>
                <c:pt idx="125">
                  <c:v>44404</c:v>
                </c:pt>
                <c:pt idx="126">
                  <c:v>44405</c:v>
                </c:pt>
                <c:pt idx="127">
                  <c:v>44406</c:v>
                </c:pt>
                <c:pt idx="128">
                  <c:v>44407</c:v>
                </c:pt>
                <c:pt idx="129">
                  <c:v>44410</c:v>
                </c:pt>
                <c:pt idx="130">
                  <c:v>44411</c:v>
                </c:pt>
                <c:pt idx="131">
                  <c:v>44412</c:v>
                </c:pt>
                <c:pt idx="132">
                  <c:v>44413</c:v>
                </c:pt>
                <c:pt idx="133">
                  <c:v>44414</c:v>
                </c:pt>
                <c:pt idx="134">
                  <c:v>44417</c:v>
                </c:pt>
                <c:pt idx="135">
                  <c:v>44418</c:v>
                </c:pt>
                <c:pt idx="136">
                  <c:v>44419</c:v>
                </c:pt>
                <c:pt idx="137">
                  <c:v>44420</c:v>
                </c:pt>
                <c:pt idx="138">
                  <c:v>44421</c:v>
                </c:pt>
                <c:pt idx="139">
                  <c:v>44424</c:v>
                </c:pt>
                <c:pt idx="140">
                  <c:v>44425</c:v>
                </c:pt>
                <c:pt idx="141">
                  <c:v>44426</c:v>
                </c:pt>
                <c:pt idx="142">
                  <c:v>44427</c:v>
                </c:pt>
                <c:pt idx="143">
                  <c:v>44428</c:v>
                </c:pt>
                <c:pt idx="144">
                  <c:v>44431</c:v>
                </c:pt>
                <c:pt idx="145">
                  <c:v>44432</c:v>
                </c:pt>
                <c:pt idx="146">
                  <c:v>44433</c:v>
                </c:pt>
                <c:pt idx="147">
                  <c:v>44434</c:v>
                </c:pt>
                <c:pt idx="148">
                  <c:v>44435</c:v>
                </c:pt>
                <c:pt idx="149">
                  <c:v>44438</c:v>
                </c:pt>
                <c:pt idx="150">
                  <c:v>44439</c:v>
                </c:pt>
                <c:pt idx="151">
                  <c:v>44440</c:v>
                </c:pt>
                <c:pt idx="152">
                  <c:v>44441</c:v>
                </c:pt>
                <c:pt idx="153">
                  <c:v>44442</c:v>
                </c:pt>
                <c:pt idx="154">
                  <c:v>44446</c:v>
                </c:pt>
                <c:pt idx="155">
                  <c:v>44447</c:v>
                </c:pt>
                <c:pt idx="156">
                  <c:v>44448</c:v>
                </c:pt>
                <c:pt idx="157">
                  <c:v>44449</c:v>
                </c:pt>
                <c:pt idx="158">
                  <c:v>44452</c:v>
                </c:pt>
                <c:pt idx="159">
                  <c:v>44453</c:v>
                </c:pt>
                <c:pt idx="160">
                  <c:v>44454</c:v>
                </c:pt>
                <c:pt idx="161">
                  <c:v>44455</c:v>
                </c:pt>
                <c:pt idx="162">
                  <c:v>44456</c:v>
                </c:pt>
                <c:pt idx="163">
                  <c:v>44459</c:v>
                </c:pt>
                <c:pt idx="164">
                  <c:v>44460</c:v>
                </c:pt>
                <c:pt idx="165">
                  <c:v>44461</c:v>
                </c:pt>
                <c:pt idx="166">
                  <c:v>44462</c:v>
                </c:pt>
                <c:pt idx="167">
                  <c:v>44463</c:v>
                </c:pt>
                <c:pt idx="168">
                  <c:v>44466</c:v>
                </c:pt>
                <c:pt idx="169">
                  <c:v>44467</c:v>
                </c:pt>
                <c:pt idx="170">
                  <c:v>44468</c:v>
                </c:pt>
                <c:pt idx="171">
                  <c:v>44469</c:v>
                </c:pt>
                <c:pt idx="172">
                  <c:v>44470</c:v>
                </c:pt>
                <c:pt idx="173">
                  <c:v>44473</c:v>
                </c:pt>
                <c:pt idx="174">
                  <c:v>44474</c:v>
                </c:pt>
                <c:pt idx="175">
                  <c:v>44475</c:v>
                </c:pt>
                <c:pt idx="176">
                  <c:v>44476</c:v>
                </c:pt>
                <c:pt idx="177">
                  <c:v>44477</c:v>
                </c:pt>
                <c:pt idx="178">
                  <c:v>44481</c:v>
                </c:pt>
                <c:pt idx="179">
                  <c:v>44482</c:v>
                </c:pt>
                <c:pt idx="180">
                  <c:v>44483</c:v>
                </c:pt>
                <c:pt idx="181">
                  <c:v>44484</c:v>
                </c:pt>
                <c:pt idx="182">
                  <c:v>44487</c:v>
                </c:pt>
                <c:pt idx="183">
                  <c:v>44488</c:v>
                </c:pt>
                <c:pt idx="184">
                  <c:v>44489</c:v>
                </c:pt>
                <c:pt idx="185">
                  <c:v>44490</c:v>
                </c:pt>
                <c:pt idx="186">
                  <c:v>44491</c:v>
                </c:pt>
                <c:pt idx="187">
                  <c:v>44494</c:v>
                </c:pt>
                <c:pt idx="188">
                  <c:v>44495</c:v>
                </c:pt>
                <c:pt idx="189">
                  <c:v>44496</c:v>
                </c:pt>
                <c:pt idx="190">
                  <c:v>44497</c:v>
                </c:pt>
                <c:pt idx="191">
                  <c:v>44498</c:v>
                </c:pt>
                <c:pt idx="192">
                  <c:v>44501</c:v>
                </c:pt>
                <c:pt idx="193">
                  <c:v>44502</c:v>
                </c:pt>
                <c:pt idx="194">
                  <c:v>44503</c:v>
                </c:pt>
                <c:pt idx="195">
                  <c:v>44504</c:v>
                </c:pt>
                <c:pt idx="196">
                  <c:v>44505</c:v>
                </c:pt>
                <c:pt idx="197">
                  <c:v>44508</c:v>
                </c:pt>
                <c:pt idx="198">
                  <c:v>44509</c:v>
                </c:pt>
                <c:pt idx="199">
                  <c:v>44510</c:v>
                </c:pt>
                <c:pt idx="200">
                  <c:v>44511</c:v>
                </c:pt>
                <c:pt idx="201">
                  <c:v>44515</c:v>
                </c:pt>
                <c:pt idx="202">
                  <c:v>44516</c:v>
                </c:pt>
                <c:pt idx="203">
                  <c:v>44517</c:v>
                </c:pt>
                <c:pt idx="204">
                  <c:v>44518</c:v>
                </c:pt>
                <c:pt idx="205">
                  <c:v>44519</c:v>
                </c:pt>
                <c:pt idx="206">
                  <c:v>44522</c:v>
                </c:pt>
                <c:pt idx="207">
                  <c:v>44523</c:v>
                </c:pt>
                <c:pt idx="208">
                  <c:v>44524</c:v>
                </c:pt>
                <c:pt idx="209">
                  <c:v>44526</c:v>
                </c:pt>
                <c:pt idx="210">
                  <c:v>44529</c:v>
                </c:pt>
                <c:pt idx="211">
                  <c:v>44530</c:v>
                </c:pt>
                <c:pt idx="212">
                  <c:v>44531</c:v>
                </c:pt>
                <c:pt idx="213">
                  <c:v>44532</c:v>
                </c:pt>
                <c:pt idx="214">
                  <c:v>44533</c:v>
                </c:pt>
                <c:pt idx="215">
                  <c:v>44536</c:v>
                </c:pt>
                <c:pt idx="216">
                  <c:v>44537</c:v>
                </c:pt>
                <c:pt idx="217">
                  <c:v>44538</c:v>
                </c:pt>
                <c:pt idx="218">
                  <c:v>44539</c:v>
                </c:pt>
                <c:pt idx="219">
                  <c:v>44540</c:v>
                </c:pt>
                <c:pt idx="220">
                  <c:v>44543</c:v>
                </c:pt>
                <c:pt idx="221">
                  <c:v>44544</c:v>
                </c:pt>
                <c:pt idx="222">
                  <c:v>44545</c:v>
                </c:pt>
                <c:pt idx="223">
                  <c:v>44546</c:v>
                </c:pt>
                <c:pt idx="224">
                  <c:v>44547</c:v>
                </c:pt>
                <c:pt idx="225">
                  <c:v>44550</c:v>
                </c:pt>
                <c:pt idx="226">
                  <c:v>44551</c:v>
                </c:pt>
                <c:pt idx="227">
                  <c:v>44552</c:v>
                </c:pt>
                <c:pt idx="228">
                  <c:v>44553</c:v>
                </c:pt>
                <c:pt idx="229">
                  <c:v>44557</c:v>
                </c:pt>
                <c:pt idx="230">
                  <c:v>44558</c:v>
                </c:pt>
                <c:pt idx="231">
                  <c:v>44559</c:v>
                </c:pt>
                <c:pt idx="232">
                  <c:v>44560</c:v>
                </c:pt>
                <c:pt idx="233">
                  <c:v>44561</c:v>
                </c:pt>
                <c:pt idx="234">
                  <c:v>44564</c:v>
                </c:pt>
                <c:pt idx="235">
                  <c:v>44565</c:v>
                </c:pt>
                <c:pt idx="236">
                  <c:v>44566</c:v>
                </c:pt>
                <c:pt idx="237">
                  <c:v>44567</c:v>
                </c:pt>
                <c:pt idx="238">
                  <c:v>44568</c:v>
                </c:pt>
                <c:pt idx="239">
                  <c:v>44571</c:v>
                </c:pt>
                <c:pt idx="240">
                  <c:v>44572</c:v>
                </c:pt>
                <c:pt idx="241">
                  <c:v>44573</c:v>
                </c:pt>
                <c:pt idx="242">
                  <c:v>44574</c:v>
                </c:pt>
                <c:pt idx="243">
                  <c:v>44575</c:v>
                </c:pt>
                <c:pt idx="244">
                  <c:v>44579</c:v>
                </c:pt>
                <c:pt idx="245">
                  <c:v>44580</c:v>
                </c:pt>
                <c:pt idx="246">
                  <c:v>44581</c:v>
                </c:pt>
                <c:pt idx="247">
                  <c:v>44582</c:v>
                </c:pt>
                <c:pt idx="248">
                  <c:v>44585</c:v>
                </c:pt>
                <c:pt idx="249">
                  <c:v>44586</c:v>
                </c:pt>
                <c:pt idx="250">
                  <c:v>44587</c:v>
                </c:pt>
                <c:pt idx="251">
                  <c:v>44588</c:v>
                </c:pt>
                <c:pt idx="252">
                  <c:v>44589</c:v>
                </c:pt>
                <c:pt idx="253">
                  <c:v>44592</c:v>
                </c:pt>
                <c:pt idx="254">
                  <c:v>44593</c:v>
                </c:pt>
                <c:pt idx="255">
                  <c:v>44594</c:v>
                </c:pt>
                <c:pt idx="256">
                  <c:v>44595</c:v>
                </c:pt>
                <c:pt idx="257">
                  <c:v>44596</c:v>
                </c:pt>
                <c:pt idx="258">
                  <c:v>44599</c:v>
                </c:pt>
                <c:pt idx="259">
                  <c:v>44600</c:v>
                </c:pt>
                <c:pt idx="260">
                  <c:v>44601</c:v>
                </c:pt>
                <c:pt idx="261">
                  <c:v>44602</c:v>
                </c:pt>
                <c:pt idx="262">
                  <c:v>44603</c:v>
                </c:pt>
                <c:pt idx="263">
                  <c:v>44606</c:v>
                </c:pt>
                <c:pt idx="264">
                  <c:v>44607</c:v>
                </c:pt>
                <c:pt idx="265">
                  <c:v>44608</c:v>
                </c:pt>
                <c:pt idx="266">
                  <c:v>44609</c:v>
                </c:pt>
                <c:pt idx="267">
                  <c:v>44610</c:v>
                </c:pt>
                <c:pt idx="268">
                  <c:v>44614</c:v>
                </c:pt>
                <c:pt idx="269">
                  <c:v>44615</c:v>
                </c:pt>
                <c:pt idx="270">
                  <c:v>44616</c:v>
                </c:pt>
                <c:pt idx="271">
                  <c:v>44617</c:v>
                </c:pt>
                <c:pt idx="272">
                  <c:v>44620</c:v>
                </c:pt>
                <c:pt idx="273">
                  <c:v>44621</c:v>
                </c:pt>
                <c:pt idx="274">
                  <c:v>44622</c:v>
                </c:pt>
                <c:pt idx="275">
                  <c:v>44623</c:v>
                </c:pt>
                <c:pt idx="276">
                  <c:v>44624</c:v>
                </c:pt>
                <c:pt idx="277">
                  <c:v>44627</c:v>
                </c:pt>
                <c:pt idx="278">
                  <c:v>44628</c:v>
                </c:pt>
                <c:pt idx="279">
                  <c:v>44629</c:v>
                </c:pt>
                <c:pt idx="280">
                  <c:v>44630</c:v>
                </c:pt>
                <c:pt idx="281">
                  <c:v>44631</c:v>
                </c:pt>
                <c:pt idx="282">
                  <c:v>44634</c:v>
                </c:pt>
                <c:pt idx="283">
                  <c:v>44635</c:v>
                </c:pt>
                <c:pt idx="284">
                  <c:v>44636</c:v>
                </c:pt>
                <c:pt idx="285">
                  <c:v>44637</c:v>
                </c:pt>
                <c:pt idx="286">
                  <c:v>44638</c:v>
                </c:pt>
                <c:pt idx="287">
                  <c:v>44641</c:v>
                </c:pt>
                <c:pt idx="288">
                  <c:v>44642</c:v>
                </c:pt>
                <c:pt idx="289">
                  <c:v>44643</c:v>
                </c:pt>
                <c:pt idx="290">
                  <c:v>44644</c:v>
                </c:pt>
                <c:pt idx="291">
                  <c:v>44645</c:v>
                </c:pt>
                <c:pt idx="292">
                  <c:v>44648</c:v>
                </c:pt>
                <c:pt idx="293">
                  <c:v>44649</c:v>
                </c:pt>
                <c:pt idx="294">
                  <c:v>44650</c:v>
                </c:pt>
                <c:pt idx="295">
                  <c:v>44651</c:v>
                </c:pt>
                <c:pt idx="296">
                  <c:v>44652</c:v>
                </c:pt>
                <c:pt idx="297">
                  <c:v>44655</c:v>
                </c:pt>
                <c:pt idx="298">
                  <c:v>44656</c:v>
                </c:pt>
                <c:pt idx="299">
                  <c:v>44657</c:v>
                </c:pt>
                <c:pt idx="300">
                  <c:v>44658</c:v>
                </c:pt>
                <c:pt idx="301">
                  <c:v>44659</c:v>
                </c:pt>
                <c:pt idx="302">
                  <c:v>44662</c:v>
                </c:pt>
                <c:pt idx="303">
                  <c:v>44663</c:v>
                </c:pt>
                <c:pt idx="304">
                  <c:v>44664</c:v>
                </c:pt>
                <c:pt idx="305">
                  <c:v>44665</c:v>
                </c:pt>
                <c:pt idx="306">
                  <c:v>44669</c:v>
                </c:pt>
                <c:pt idx="307">
                  <c:v>44670</c:v>
                </c:pt>
                <c:pt idx="308">
                  <c:v>44671</c:v>
                </c:pt>
                <c:pt idx="309">
                  <c:v>44672</c:v>
                </c:pt>
                <c:pt idx="310">
                  <c:v>44673</c:v>
                </c:pt>
                <c:pt idx="311">
                  <c:v>44676</c:v>
                </c:pt>
                <c:pt idx="312">
                  <c:v>44677</c:v>
                </c:pt>
                <c:pt idx="313">
                  <c:v>44678</c:v>
                </c:pt>
                <c:pt idx="314">
                  <c:v>44679</c:v>
                </c:pt>
                <c:pt idx="315">
                  <c:v>44680</c:v>
                </c:pt>
                <c:pt idx="316">
                  <c:v>44683</c:v>
                </c:pt>
                <c:pt idx="317">
                  <c:v>44684</c:v>
                </c:pt>
                <c:pt idx="318">
                  <c:v>44685</c:v>
                </c:pt>
                <c:pt idx="319">
                  <c:v>44686</c:v>
                </c:pt>
                <c:pt idx="320">
                  <c:v>44687</c:v>
                </c:pt>
                <c:pt idx="321">
                  <c:v>44690</c:v>
                </c:pt>
                <c:pt idx="322">
                  <c:v>44691</c:v>
                </c:pt>
                <c:pt idx="323">
                  <c:v>44692</c:v>
                </c:pt>
                <c:pt idx="324">
                  <c:v>44693</c:v>
                </c:pt>
                <c:pt idx="325">
                  <c:v>44694</c:v>
                </c:pt>
                <c:pt idx="326">
                  <c:v>44697</c:v>
                </c:pt>
                <c:pt idx="327">
                  <c:v>44698</c:v>
                </c:pt>
                <c:pt idx="328">
                  <c:v>44699</c:v>
                </c:pt>
                <c:pt idx="329">
                  <c:v>44700</c:v>
                </c:pt>
                <c:pt idx="330">
                  <c:v>44701</c:v>
                </c:pt>
                <c:pt idx="331">
                  <c:v>44704</c:v>
                </c:pt>
                <c:pt idx="332">
                  <c:v>44705</c:v>
                </c:pt>
                <c:pt idx="333">
                  <c:v>44706</c:v>
                </c:pt>
                <c:pt idx="334">
                  <c:v>44707</c:v>
                </c:pt>
                <c:pt idx="335">
                  <c:v>44708</c:v>
                </c:pt>
                <c:pt idx="336">
                  <c:v>44712</c:v>
                </c:pt>
                <c:pt idx="337">
                  <c:v>44715</c:v>
                </c:pt>
                <c:pt idx="338">
                  <c:v>44716</c:v>
                </c:pt>
                <c:pt idx="339">
                  <c:v>44717</c:v>
                </c:pt>
                <c:pt idx="340">
                  <c:v>44718</c:v>
                </c:pt>
                <c:pt idx="341">
                  <c:v>44719</c:v>
                </c:pt>
                <c:pt idx="342">
                  <c:v>44720</c:v>
                </c:pt>
                <c:pt idx="343">
                  <c:v>44721</c:v>
                </c:pt>
                <c:pt idx="344">
                  <c:v>44722</c:v>
                </c:pt>
                <c:pt idx="345">
                  <c:v>44725</c:v>
                </c:pt>
                <c:pt idx="346">
                  <c:v>44726</c:v>
                </c:pt>
                <c:pt idx="347">
                  <c:v>44727</c:v>
                </c:pt>
                <c:pt idx="348">
                  <c:v>44728</c:v>
                </c:pt>
                <c:pt idx="349">
                  <c:v>44729</c:v>
                </c:pt>
                <c:pt idx="350">
                  <c:v>44733</c:v>
                </c:pt>
                <c:pt idx="351">
                  <c:v>44734</c:v>
                </c:pt>
                <c:pt idx="352">
                  <c:v>44735</c:v>
                </c:pt>
                <c:pt idx="353">
                  <c:v>44736</c:v>
                </c:pt>
                <c:pt idx="354">
                  <c:v>44739</c:v>
                </c:pt>
                <c:pt idx="355">
                  <c:v>44740</c:v>
                </c:pt>
                <c:pt idx="356">
                  <c:v>44741</c:v>
                </c:pt>
                <c:pt idx="357">
                  <c:v>44742</c:v>
                </c:pt>
                <c:pt idx="358">
                  <c:v>44743</c:v>
                </c:pt>
                <c:pt idx="359">
                  <c:v>44747</c:v>
                </c:pt>
                <c:pt idx="360">
                  <c:v>44748</c:v>
                </c:pt>
                <c:pt idx="361">
                  <c:v>44749</c:v>
                </c:pt>
                <c:pt idx="362">
                  <c:v>44750</c:v>
                </c:pt>
                <c:pt idx="363">
                  <c:v>44753</c:v>
                </c:pt>
                <c:pt idx="364">
                  <c:v>44754</c:v>
                </c:pt>
                <c:pt idx="365">
                  <c:v>44755</c:v>
                </c:pt>
                <c:pt idx="366">
                  <c:v>44756</c:v>
                </c:pt>
                <c:pt idx="367">
                  <c:v>44757</c:v>
                </c:pt>
                <c:pt idx="368">
                  <c:v>44760</c:v>
                </c:pt>
                <c:pt idx="369">
                  <c:v>44761</c:v>
                </c:pt>
                <c:pt idx="370">
                  <c:v>44762</c:v>
                </c:pt>
                <c:pt idx="371">
                  <c:v>44763</c:v>
                </c:pt>
                <c:pt idx="372">
                  <c:v>44764</c:v>
                </c:pt>
                <c:pt idx="373">
                  <c:v>44767</c:v>
                </c:pt>
                <c:pt idx="374">
                  <c:v>44768</c:v>
                </c:pt>
                <c:pt idx="375">
                  <c:v>44769</c:v>
                </c:pt>
                <c:pt idx="376">
                  <c:v>44770</c:v>
                </c:pt>
                <c:pt idx="377">
                  <c:v>44771</c:v>
                </c:pt>
                <c:pt idx="378">
                  <c:v>44774</c:v>
                </c:pt>
                <c:pt idx="379">
                  <c:v>44775</c:v>
                </c:pt>
                <c:pt idx="380">
                  <c:v>44776</c:v>
                </c:pt>
                <c:pt idx="381">
                  <c:v>44777</c:v>
                </c:pt>
                <c:pt idx="382">
                  <c:v>44778</c:v>
                </c:pt>
                <c:pt idx="383">
                  <c:v>44781</c:v>
                </c:pt>
                <c:pt idx="384">
                  <c:v>44782</c:v>
                </c:pt>
                <c:pt idx="385">
                  <c:v>44783</c:v>
                </c:pt>
                <c:pt idx="386">
                  <c:v>44784</c:v>
                </c:pt>
                <c:pt idx="387">
                  <c:v>44785</c:v>
                </c:pt>
                <c:pt idx="388">
                  <c:v>44788</c:v>
                </c:pt>
                <c:pt idx="389">
                  <c:v>44789</c:v>
                </c:pt>
                <c:pt idx="390">
                  <c:v>44790</c:v>
                </c:pt>
                <c:pt idx="391">
                  <c:v>44791</c:v>
                </c:pt>
                <c:pt idx="392">
                  <c:v>44792</c:v>
                </c:pt>
                <c:pt idx="393">
                  <c:v>44795</c:v>
                </c:pt>
                <c:pt idx="394">
                  <c:v>44796</c:v>
                </c:pt>
                <c:pt idx="395">
                  <c:v>44797</c:v>
                </c:pt>
                <c:pt idx="396">
                  <c:v>44798</c:v>
                </c:pt>
                <c:pt idx="397">
                  <c:v>44799</c:v>
                </c:pt>
                <c:pt idx="398">
                  <c:v>44802</c:v>
                </c:pt>
                <c:pt idx="399">
                  <c:v>44803</c:v>
                </c:pt>
                <c:pt idx="400">
                  <c:v>44804</c:v>
                </c:pt>
                <c:pt idx="401">
                  <c:v>44805</c:v>
                </c:pt>
                <c:pt idx="402">
                  <c:v>44806</c:v>
                </c:pt>
                <c:pt idx="403">
                  <c:v>44810</c:v>
                </c:pt>
                <c:pt idx="404">
                  <c:v>44811</c:v>
                </c:pt>
                <c:pt idx="405">
                  <c:v>44812</c:v>
                </c:pt>
                <c:pt idx="406">
                  <c:v>44813</c:v>
                </c:pt>
                <c:pt idx="407">
                  <c:v>44816</c:v>
                </c:pt>
                <c:pt idx="408">
                  <c:v>44817</c:v>
                </c:pt>
                <c:pt idx="409">
                  <c:v>44818</c:v>
                </c:pt>
                <c:pt idx="410">
                  <c:v>44819</c:v>
                </c:pt>
                <c:pt idx="411">
                  <c:v>44820</c:v>
                </c:pt>
                <c:pt idx="412">
                  <c:v>44823</c:v>
                </c:pt>
                <c:pt idx="413">
                  <c:v>44824</c:v>
                </c:pt>
                <c:pt idx="414">
                  <c:v>44825</c:v>
                </c:pt>
                <c:pt idx="415">
                  <c:v>44826</c:v>
                </c:pt>
                <c:pt idx="416">
                  <c:v>44827</c:v>
                </c:pt>
                <c:pt idx="417">
                  <c:v>44830</c:v>
                </c:pt>
                <c:pt idx="418">
                  <c:v>44831</c:v>
                </c:pt>
                <c:pt idx="419">
                  <c:v>44832</c:v>
                </c:pt>
                <c:pt idx="420">
                  <c:v>44833</c:v>
                </c:pt>
                <c:pt idx="421">
                  <c:v>44834</c:v>
                </c:pt>
                <c:pt idx="422">
                  <c:v>44837</c:v>
                </c:pt>
                <c:pt idx="423">
                  <c:v>44838</c:v>
                </c:pt>
                <c:pt idx="424">
                  <c:v>44839</c:v>
                </c:pt>
                <c:pt idx="425">
                  <c:v>44840</c:v>
                </c:pt>
                <c:pt idx="426">
                  <c:v>44841</c:v>
                </c:pt>
                <c:pt idx="427">
                  <c:v>44845</c:v>
                </c:pt>
                <c:pt idx="428">
                  <c:v>44846</c:v>
                </c:pt>
                <c:pt idx="429">
                  <c:v>44847</c:v>
                </c:pt>
                <c:pt idx="430">
                  <c:v>44848</c:v>
                </c:pt>
                <c:pt idx="431">
                  <c:v>44851</c:v>
                </c:pt>
                <c:pt idx="432">
                  <c:v>44852</c:v>
                </c:pt>
                <c:pt idx="433">
                  <c:v>44853</c:v>
                </c:pt>
                <c:pt idx="434">
                  <c:v>44854</c:v>
                </c:pt>
                <c:pt idx="435">
                  <c:v>44855</c:v>
                </c:pt>
                <c:pt idx="436">
                  <c:v>44858</c:v>
                </c:pt>
                <c:pt idx="437">
                  <c:v>44859</c:v>
                </c:pt>
                <c:pt idx="438">
                  <c:v>44860</c:v>
                </c:pt>
                <c:pt idx="439">
                  <c:v>44861</c:v>
                </c:pt>
                <c:pt idx="440">
                  <c:v>44862</c:v>
                </c:pt>
                <c:pt idx="441">
                  <c:v>44865</c:v>
                </c:pt>
                <c:pt idx="442">
                  <c:v>44866</c:v>
                </c:pt>
                <c:pt idx="443">
                  <c:v>44867</c:v>
                </c:pt>
                <c:pt idx="444">
                  <c:v>44868</c:v>
                </c:pt>
                <c:pt idx="445">
                  <c:v>44869</c:v>
                </c:pt>
                <c:pt idx="446">
                  <c:v>44872</c:v>
                </c:pt>
                <c:pt idx="447">
                  <c:v>44873</c:v>
                </c:pt>
                <c:pt idx="448">
                  <c:v>44874</c:v>
                </c:pt>
                <c:pt idx="449">
                  <c:v>44875</c:v>
                </c:pt>
                <c:pt idx="450">
                  <c:v>44879</c:v>
                </c:pt>
                <c:pt idx="451">
                  <c:v>44880</c:v>
                </c:pt>
                <c:pt idx="452">
                  <c:v>44881</c:v>
                </c:pt>
                <c:pt idx="453">
                  <c:v>44882</c:v>
                </c:pt>
                <c:pt idx="454">
                  <c:v>44883</c:v>
                </c:pt>
                <c:pt idx="455">
                  <c:v>44886</c:v>
                </c:pt>
                <c:pt idx="456">
                  <c:v>44887</c:v>
                </c:pt>
                <c:pt idx="457">
                  <c:v>44888</c:v>
                </c:pt>
                <c:pt idx="458">
                  <c:v>44890</c:v>
                </c:pt>
                <c:pt idx="459">
                  <c:v>44893</c:v>
                </c:pt>
                <c:pt idx="460">
                  <c:v>44894</c:v>
                </c:pt>
                <c:pt idx="461">
                  <c:v>44895</c:v>
                </c:pt>
                <c:pt idx="462">
                  <c:v>44896</c:v>
                </c:pt>
                <c:pt idx="463">
                  <c:v>44897</c:v>
                </c:pt>
                <c:pt idx="464">
                  <c:v>44900</c:v>
                </c:pt>
                <c:pt idx="465">
                  <c:v>44901</c:v>
                </c:pt>
                <c:pt idx="466">
                  <c:v>44902</c:v>
                </c:pt>
                <c:pt idx="467">
                  <c:v>44903</c:v>
                </c:pt>
                <c:pt idx="468">
                  <c:v>44904</c:v>
                </c:pt>
                <c:pt idx="469">
                  <c:v>44907</c:v>
                </c:pt>
                <c:pt idx="470">
                  <c:v>44908</c:v>
                </c:pt>
                <c:pt idx="471">
                  <c:v>44909</c:v>
                </c:pt>
                <c:pt idx="472">
                  <c:v>44910</c:v>
                </c:pt>
                <c:pt idx="473">
                  <c:v>44911</c:v>
                </c:pt>
                <c:pt idx="474">
                  <c:v>44914</c:v>
                </c:pt>
                <c:pt idx="475">
                  <c:v>44915</c:v>
                </c:pt>
                <c:pt idx="476">
                  <c:v>44916</c:v>
                </c:pt>
                <c:pt idx="477">
                  <c:v>44917</c:v>
                </c:pt>
                <c:pt idx="478">
                  <c:v>44918</c:v>
                </c:pt>
                <c:pt idx="479">
                  <c:v>44922</c:v>
                </c:pt>
                <c:pt idx="480">
                  <c:v>44923</c:v>
                </c:pt>
                <c:pt idx="481">
                  <c:v>44924</c:v>
                </c:pt>
                <c:pt idx="482">
                  <c:v>44925</c:v>
                </c:pt>
                <c:pt idx="483">
                  <c:v>44929</c:v>
                </c:pt>
                <c:pt idx="484">
                  <c:v>44930</c:v>
                </c:pt>
                <c:pt idx="485">
                  <c:v>44931</c:v>
                </c:pt>
                <c:pt idx="486">
                  <c:v>44932</c:v>
                </c:pt>
                <c:pt idx="487">
                  <c:v>44935</c:v>
                </c:pt>
                <c:pt idx="488">
                  <c:v>44936</c:v>
                </c:pt>
                <c:pt idx="489">
                  <c:v>44937</c:v>
                </c:pt>
                <c:pt idx="490">
                  <c:v>44938</c:v>
                </c:pt>
                <c:pt idx="491">
                  <c:v>44939</c:v>
                </c:pt>
                <c:pt idx="492">
                  <c:v>44943</c:v>
                </c:pt>
                <c:pt idx="493">
                  <c:v>44944</c:v>
                </c:pt>
                <c:pt idx="494">
                  <c:v>44945</c:v>
                </c:pt>
                <c:pt idx="495">
                  <c:v>44946</c:v>
                </c:pt>
                <c:pt idx="496">
                  <c:v>44949</c:v>
                </c:pt>
                <c:pt idx="497">
                  <c:v>44950</c:v>
                </c:pt>
                <c:pt idx="498">
                  <c:v>44951</c:v>
                </c:pt>
                <c:pt idx="499">
                  <c:v>44952</c:v>
                </c:pt>
                <c:pt idx="500">
                  <c:v>44953</c:v>
                </c:pt>
                <c:pt idx="501">
                  <c:v>44956</c:v>
                </c:pt>
                <c:pt idx="502">
                  <c:v>44957</c:v>
                </c:pt>
                <c:pt idx="503">
                  <c:v>44958</c:v>
                </c:pt>
                <c:pt idx="504">
                  <c:v>44959</c:v>
                </c:pt>
                <c:pt idx="505">
                  <c:v>44960</c:v>
                </c:pt>
                <c:pt idx="506">
                  <c:v>44963</c:v>
                </c:pt>
                <c:pt idx="507">
                  <c:v>44964</c:v>
                </c:pt>
                <c:pt idx="508">
                  <c:v>44965</c:v>
                </c:pt>
                <c:pt idx="509">
                  <c:v>44966</c:v>
                </c:pt>
                <c:pt idx="510">
                  <c:v>44967</c:v>
                </c:pt>
                <c:pt idx="511">
                  <c:v>44970</c:v>
                </c:pt>
                <c:pt idx="512">
                  <c:v>44971</c:v>
                </c:pt>
                <c:pt idx="513">
                  <c:v>44972</c:v>
                </c:pt>
                <c:pt idx="514">
                  <c:v>44973</c:v>
                </c:pt>
                <c:pt idx="515">
                  <c:v>44974</c:v>
                </c:pt>
                <c:pt idx="516">
                  <c:v>44978</c:v>
                </c:pt>
                <c:pt idx="517">
                  <c:v>44979</c:v>
                </c:pt>
                <c:pt idx="518">
                  <c:v>44980</c:v>
                </c:pt>
                <c:pt idx="519">
                  <c:v>44981</c:v>
                </c:pt>
                <c:pt idx="520">
                  <c:v>44984</c:v>
                </c:pt>
                <c:pt idx="521">
                  <c:v>44985</c:v>
                </c:pt>
                <c:pt idx="522">
                  <c:v>44986</c:v>
                </c:pt>
                <c:pt idx="523">
                  <c:v>44987</c:v>
                </c:pt>
                <c:pt idx="524">
                  <c:v>44988</c:v>
                </c:pt>
                <c:pt idx="525">
                  <c:v>44991</c:v>
                </c:pt>
                <c:pt idx="526">
                  <c:v>44992</c:v>
                </c:pt>
                <c:pt idx="527">
                  <c:v>44993</c:v>
                </c:pt>
                <c:pt idx="528">
                  <c:v>44994</c:v>
                </c:pt>
                <c:pt idx="529">
                  <c:v>44995</c:v>
                </c:pt>
                <c:pt idx="530">
                  <c:v>44998</c:v>
                </c:pt>
                <c:pt idx="531">
                  <c:v>44999</c:v>
                </c:pt>
                <c:pt idx="532">
                  <c:v>45000</c:v>
                </c:pt>
                <c:pt idx="533">
                  <c:v>45001</c:v>
                </c:pt>
                <c:pt idx="534">
                  <c:v>45002</c:v>
                </c:pt>
                <c:pt idx="535">
                  <c:v>45005</c:v>
                </c:pt>
                <c:pt idx="536">
                  <c:v>45006</c:v>
                </c:pt>
                <c:pt idx="537">
                  <c:v>45007</c:v>
                </c:pt>
                <c:pt idx="538">
                  <c:v>45008</c:v>
                </c:pt>
                <c:pt idx="539">
                  <c:v>45009</c:v>
                </c:pt>
                <c:pt idx="540">
                  <c:v>45012</c:v>
                </c:pt>
                <c:pt idx="541">
                  <c:v>45013</c:v>
                </c:pt>
                <c:pt idx="542">
                  <c:v>45014</c:v>
                </c:pt>
                <c:pt idx="543">
                  <c:v>45015</c:v>
                </c:pt>
                <c:pt idx="544">
                  <c:v>45016</c:v>
                </c:pt>
                <c:pt idx="545">
                  <c:v>45019</c:v>
                </c:pt>
                <c:pt idx="546">
                  <c:v>45020</c:v>
                </c:pt>
                <c:pt idx="547">
                  <c:v>45021</c:v>
                </c:pt>
                <c:pt idx="548">
                  <c:v>45022</c:v>
                </c:pt>
                <c:pt idx="549">
                  <c:v>45023</c:v>
                </c:pt>
                <c:pt idx="550">
                  <c:v>45026</c:v>
                </c:pt>
                <c:pt idx="551">
                  <c:v>45027</c:v>
                </c:pt>
                <c:pt idx="552">
                  <c:v>45028</c:v>
                </c:pt>
                <c:pt idx="553">
                  <c:v>45029</c:v>
                </c:pt>
                <c:pt idx="554">
                  <c:v>45030</c:v>
                </c:pt>
                <c:pt idx="555">
                  <c:v>45033</c:v>
                </c:pt>
                <c:pt idx="556">
                  <c:v>45034</c:v>
                </c:pt>
                <c:pt idx="557">
                  <c:v>45035</c:v>
                </c:pt>
                <c:pt idx="558">
                  <c:v>45036</c:v>
                </c:pt>
                <c:pt idx="559">
                  <c:v>45037</c:v>
                </c:pt>
                <c:pt idx="560">
                  <c:v>45040</c:v>
                </c:pt>
                <c:pt idx="561">
                  <c:v>45041</c:v>
                </c:pt>
                <c:pt idx="562">
                  <c:v>45042</c:v>
                </c:pt>
                <c:pt idx="563">
                  <c:v>45043</c:v>
                </c:pt>
                <c:pt idx="564">
                  <c:v>45044</c:v>
                </c:pt>
                <c:pt idx="565">
                  <c:v>45047</c:v>
                </c:pt>
                <c:pt idx="566">
                  <c:v>45048</c:v>
                </c:pt>
                <c:pt idx="567">
                  <c:v>45049</c:v>
                </c:pt>
                <c:pt idx="568">
                  <c:v>45050</c:v>
                </c:pt>
                <c:pt idx="569">
                  <c:v>45051</c:v>
                </c:pt>
                <c:pt idx="570">
                  <c:v>45054</c:v>
                </c:pt>
                <c:pt idx="571">
                  <c:v>45055</c:v>
                </c:pt>
                <c:pt idx="572">
                  <c:v>45056</c:v>
                </c:pt>
                <c:pt idx="573">
                  <c:v>45057</c:v>
                </c:pt>
                <c:pt idx="574">
                  <c:v>45058</c:v>
                </c:pt>
                <c:pt idx="575">
                  <c:v>45061</c:v>
                </c:pt>
                <c:pt idx="576">
                  <c:v>45062</c:v>
                </c:pt>
                <c:pt idx="577">
                  <c:v>45063</c:v>
                </c:pt>
                <c:pt idx="578">
                  <c:v>45064</c:v>
                </c:pt>
                <c:pt idx="579">
                  <c:v>45065</c:v>
                </c:pt>
                <c:pt idx="580">
                  <c:v>45068</c:v>
                </c:pt>
                <c:pt idx="581">
                  <c:v>45069</c:v>
                </c:pt>
                <c:pt idx="582">
                  <c:v>45070</c:v>
                </c:pt>
                <c:pt idx="583">
                  <c:v>45071</c:v>
                </c:pt>
                <c:pt idx="584">
                  <c:v>45072</c:v>
                </c:pt>
                <c:pt idx="585">
                  <c:v>45076</c:v>
                </c:pt>
                <c:pt idx="586">
                  <c:v>45077</c:v>
                </c:pt>
                <c:pt idx="587">
                  <c:v>45078</c:v>
                </c:pt>
                <c:pt idx="588">
                  <c:v>45079</c:v>
                </c:pt>
                <c:pt idx="589">
                  <c:v>45082</c:v>
                </c:pt>
                <c:pt idx="590">
                  <c:v>45083</c:v>
                </c:pt>
                <c:pt idx="591">
                  <c:v>45084</c:v>
                </c:pt>
                <c:pt idx="592">
                  <c:v>45085</c:v>
                </c:pt>
                <c:pt idx="593">
                  <c:v>45086</c:v>
                </c:pt>
                <c:pt idx="594">
                  <c:v>45272</c:v>
                </c:pt>
                <c:pt idx="595">
                  <c:v>45273</c:v>
                </c:pt>
                <c:pt idx="596">
                  <c:v>45274</c:v>
                </c:pt>
                <c:pt idx="597">
                  <c:v>45275</c:v>
                </c:pt>
                <c:pt idx="598">
                  <c:v>45276</c:v>
                </c:pt>
                <c:pt idx="599">
                  <c:v>45097</c:v>
                </c:pt>
                <c:pt idx="600">
                  <c:v>45098</c:v>
                </c:pt>
                <c:pt idx="601">
                  <c:v>45099</c:v>
                </c:pt>
                <c:pt idx="602">
                  <c:v>45100</c:v>
                </c:pt>
                <c:pt idx="603">
                  <c:v>45103</c:v>
                </c:pt>
                <c:pt idx="604">
                  <c:v>45104</c:v>
                </c:pt>
                <c:pt idx="605">
                  <c:v>45105</c:v>
                </c:pt>
                <c:pt idx="606">
                  <c:v>45106</c:v>
                </c:pt>
                <c:pt idx="607">
                  <c:v>45107</c:v>
                </c:pt>
                <c:pt idx="608">
                  <c:v>45110</c:v>
                </c:pt>
                <c:pt idx="609">
                  <c:v>45112</c:v>
                </c:pt>
                <c:pt idx="610">
                  <c:v>45113</c:v>
                </c:pt>
                <c:pt idx="611">
                  <c:v>45114</c:v>
                </c:pt>
                <c:pt idx="612">
                  <c:v>45117</c:v>
                </c:pt>
                <c:pt idx="613">
                  <c:v>45118</c:v>
                </c:pt>
                <c:pt idx="614">
                  <c:v>45119</c:v>
                </c:pt>
                <c:pt idx="615">
                  <c:v>45120</c:v>
                </c:pt>
                <c:pt idx="616">
                  <c:v>45121</c:v>
                </c:pt>
                <c:pt idx="617">
                  <c:v>45124</c:v>
                </c:pt>
                <c:pt idx="618">
                  <c:v>45125</c:v>
                </c:pt>
                <c:pt idx="619">
                  <c:v>45126</c:v>
                </c:pt>
                <c:pt idx="620">
                  <c:v>45127</c:v>
                </c:pt>
                <c:pt idx="621">
                  <c:v>45128</c:v>
                </c:pt>
                <c:pt idx="622">
                  <c:v>45131</c:v>
                </c:pt>
                <c:pt idx="623">
                  <c:v>45132</c:v>
                </c:pt>
                <c:pt idx="624">
                  <c:v>45133</c:v>
                </c:pt>
                <c:pt idx="625">
                  <c:v>45134</c:v>
                </c:pt>
                <c:pt idx="626">
                  <c:v>45135</c:v>
                </c:pt>
                <c:pt idx="627">
                  <c:v>45138</c:v>
                </c:pt>
                <c:pt idx="628">
                  <c:v>45139</c:v>
                </c:pt>
                <c:pt idx="629">
                  <c:v>45140</c:v>
                </c:pt>
                <c:pt idx="630">
                  <c:v>45141</c:v>
                </c:pt>
                <c:pt idx="631">
                  <c:v>45142</c:v>
                </c:pt>
                <c:pt idx="632">
                  <c:v>45145</c:v>
                </c:pt>
                <c:pt idx="633">
                  <c:v>45146</c:v>
                </c:pt>
                <c:pt idx="634">
                  <c:v>45147</c:v>
                </c:pt>
                <c:pt idx="635">
                  <c:v>45148</c:v>
                </c:pt>
                <c:pt idx="636">
                  <c:v>45149</c:v>
                </c:pt>
                <c:pt idx="637">
                  <c:v>45152</c:v>
                </c:pt>
                <c:pt idx="638">
                  <c:v>45153</c:v>
                </c:pt>
                <c:pt idx="639">
                  <c:v>45154</c:v>
                </c:pt>
                <c:pt idx="640">
                  <c:v>45155</c:v>
                </c:pt>
                <c:pt idx="641">
                  <c:v>45156</c:v>
                </c:pt>
                <c:pt idx="642">
                  <c:v>45159</c:v>
                </c:pt>
                <c:pt idx="643">
                  <c:v>45160</c:v>
                </c:pt>
                <c:pt idx="644">
                  <c:v>45161</c:v>
                </c:pt>
                <c:pt idx="645">
                  <c:v>45162</c:v>
                </c:pt>
                <c:pt idx="646">
                  <c:v>45163</c:v>
                </c:pt>
                <c:pt idx="647">
                  <c:v>45166</c:v>
                </c:pt>
                <c:pt idx="648">
                  <c:v>45167</c:v>
                </c:pt>
                <c:pt idx="649">
                  <c:v>45168</c:v>
                </c:pt>
                <c:pt idx="650">
                  <c:v>45169</c:v>
                </c:pt>
                <c:pt idx="651">
                  <c:v>45170</c:v>
                </c:pt>
                <c:pt idx="652">
                  <c:v>45174</c:v>
                </c:pt>
                <c:pt idx="653">
                  <c:v>45175</c:v>
                </c:pt>
                <c:pt idx="654">
                  <c:v>45176</c:v>
                </c:pt>
                <c:pt idx="655">
                  <c:v>45177</c:v>
                </c:pt>
                <c:pt idx="656">
                  <c:v>45180</c:v>
                </c:pt>
                <c:pt idx="657">
                  <c:v>45181</c:v>
                </c:pt>
                <c:pt idx="658">
                  <c:v>45182</c:v>
                </c:pt>
                <c:pt idx="659">
                  <c:v>45183</c:v>
                </c:pt>
                <c:pt idx="660">
                  <c:v>45184</c:v>
                </c:pt>
                <c:pt idx="661">
                  <c:v>45187</c:v>
                </c:pt>
                <c:pt idx="662">
                  <c:v>45188</c:v>
                </c:pt>
                <c:pt idx="663">
                  <c:v>45189</c:v>
                </c:pt>
                <c:pt idx="664">
                  <c:v>45190</c:v>
                </c:pt>
                <c:pt idx="665">
                  <c:v>45191</c:v>
                </c:pt>
                <c:pt idx="666">
                  <c:v>45194</c:v>
                </c:pt>
                <c:pt idx="667">
                  <c:v>45195</c:v>
                </c:pt>
                <c:pt idx="668">
                  <c:v>45196</c:v>
                </c:pt>
                <c:pt idx="669">
                  <c:v>45197</c:v>
                </c:pt>
                <c:pt idx="670">
                  <c:v>45198</c:v>
                </c:pt>
                <c:pt idx="671">
                  <c:v>45201</c:v>
                </c:pt>
                <c:pt idx="672">
                  <c:v>45202</c:v>
                </c:pt>
                <c:pt idx="673">
                  <c:v>45203</c:v>
                </c:pt>
                <c:pt idx="674">
                  <c:v>45204</c:v>
                </c:pt>
                <c:pt idx="675">
                  <c:v>45205</c:v>
                </c:pt>
                <c:pt idx="676">
                  <c:v>45208</c:v>
                </c:pt>
                <c:pt idx="677">
                  <c:v>45209</c:v>
                </c:pt>
                <c:pt idx="678">
                  <c:v>45211</c:v>
                </c:pt>
                <c:pt idx="679">
                  <c:v>45212</c:v>
                </c:pt>
                <c:pt idx="680">
                  <c:v>45215</c:v>
                </c:pt>
                <c:pt idx="681">
                  <c:v>45216</c:v>
                </c:pt>
                <c:pt idx="682">
                  <c:v>45217</c:v>
                </c:pt>
                <c:pt idx="683">
                  <c:v>45218</c:v>
                </c:pt>
                <c:pt idx="684">
                  <c:v>45219</c:v>
                </c:pt>
                <c:pt idx="685">
                  <c:v>45222</c:v>
                </c:pt>
                <c:pt idx="686">
                  <c:v>45223</c:v>
                </c:pt>
                <c:pt idx="687">
                  <c:v>45224</c:v>
                </c:pt>
                <c:pt idx="688">
                  <c:v>45225</c:v>
                </c:pt>
                <c:pt idx="689">
                  <c:v>45226</c:v>
                </c:pt>
                <c:pt idx="690">
                  <c:v>45229</c:v>
                </c:pt>
                <c:pt idx="691">
                  <c:v>45230</c:v>
                </c:pt>
                <c:pt idx="692">
                  <c:v>45231</c:v>
                </c:pt>
                <c:pt idx="693">
                  <c:v>45232</c:v>
                </c:pt>
                <c:pt idx="694">
                  <c:v>45233</c:v>
                </c:pt>
                <c:pt idx="695">
                  <c:v>45236</c:v>
                </c:pt>
                <c:pt idx="696">
                  <c:v>45237</c:v>
                </c:pt>
                <c:pt idx="697">
                  <c:v>45238</c:v>
                </c:pt>
                <c:pt idx="698">
                  <c:v>45239</c:v>
                </c:pt>
                <c:pt idx="699">
                  <c:v>45240</c:v>
                </c:pt>
                <c:pt idx="700">
                  <c:v>45243</c:v>
                </c:pt>
                <c:pt idx="701">
                  <c:v>45244</c:v>
                </c:pt>
                <c:pt idx="702">
                  <c:v>45245</c:v>
                </c:pt>
                <c:pt idx="703">
                  <c:v>45246</c:v>
                </c:pt>
                <c:pt idx="704">
                  <c:v>45247</c:v>
                </c:pt>
                <c:pt idx="705">
                  <c:v>45250</c:v>
                </c:pt>
                <c:pt idx="706">
                  <c:v>45251</c:v>
                </c:pt>
                <c:pt idx="707">
                  <c:v>45252</c:v>
                </c:pt>
                <c:pt idx="708">
                  <c:v>45254</c:v>
                </c:pt>
                <c:pt idx="709">
                  <c:v>45257</c:v>
                </c:pt>
                <c:pt idx="710">
                  <c:v>45258</c:v>
                </c:pt>
                <c:pt idx="711">
                  <c:v>45259</c:v>
                </c:pt>
                <c:pt idx="712">
                  <c:v>45260</c:v>
                </c:pt>
                <c:pt idx="713">
                  <c:v>45261</c:v>
                </c:pt>
                <c:pt idx="714">
                  <c:v>45264</c:v>
                </c:pt>
                <c:pt idx="715">
                  <c:v>45265</c:v>
                </c:pt>
                <c:pt idx="716">
                  <c:v>45266</c:v>
                </c:pt>
                <c:pt idx="717">
                  <c:v>45267</c:v>
                </c:pt>
                <c:pt idx="718">
                  <c:v>45268</c:v>
                </c:pt>
                <c:pt idx="719">
                  <c:v>45271</c:v>
                </c:pt>
                <c:pt idx="720">
                  <c:v>45272</c:v>
                </c:pt>
                <c:pt idx="721">
                  <c:v>45273</c:v>
                </c:pt>
                <c:pt idx="722">
                  <c:v>45274</c:v>
                </c:pt>
                <c:pt idx="723">
                  <c:v>45275</c:v>
                </c:pt>
                <c:pt idx="724">
                  <c:v>45278</c:v>
                </c:pt>
                <c:pt idx="725">
                  <c:v>45279</c:v>
                </c:pt>
                <c:pt idx="726">
                  <c:v>45280</c:v>
                </c:pt>
                <c:pt idx="727">
                  <c:v>45281</c:v>
                </c:pt>
                <c:pt idx="728">
                  <c:v>45282</c:v>
                </c:pt>
                <c:pt idx="729">
                  <c:v>45286</c:v>
                </c:pt>
                <c:pt idx="730">
                  <c:v>45287</c:v>
                </c:pt>
                <c:pt idx="731">
                  <c:v>45288</c:v>
                </c:pt>
                <c:pt idx="732">
                  <c:v>45289</c:v>
                </c:pt>
                <c:pt idx="733">
                  <c:v>45293</c:v>
                </c:pt>
                <c:pt idx="734">
                  <c:v>45294</c:v>
                </c:pt>
                <c:pt idx="735">
                  <c:v>45295</c:v>
                </c:pt>
                <c:pt idx="736">
                  <c:v>45296</c:v>
                </c:pt>
                <c:pt idx="737">
                  <c:v>45299</c:v>
                </c:pt>
                <c:pt idx="738">
                  <c:v>45300</c:v>
                </c:pt>
                <c:pt idx="739">
                  <c:v>45301</c:v>
                </c:pt>
                <c:pt idx="740">
                  <c:v>45302</c:v>
                </c:pt>
                <c:pt idx="741">
                  <c:v>45303</c:v>
                </c:pt>
                <c:pt idx="742">
                  <c:v>45307</c:v>
                </c:pt>
                <c:pt idx="743">
                  <c:v>45308</c:v>
                </c:pt>
                <c:pt idx="744">
                  <c:v>45309</c:v>
                </c:pt>
                <c:pt idx="745">
                  <c:v>45310</c:v>
                </c:pt>
                <c:pt idx="746">
                  <c:v>45313</c:v>
                </c:pt>
                <c:pt idx="747">
                  <c:v>45314</c:v>
                </c:pt>
                <c:pt idx="748">
                  <c:v>45315</c:v>
                </c:pt>
                <c:pt idx="749">
                  <c:v>45316</c:v>
                </c:pt>
                <c:pt idx="750">
                  <c:v>45317</c:v>
                </c:pt>
                <c:pt idx="751">
                  <c:v>45320</c:v>
                </c:pt>
                <c:pt idx="752">
                  <c:v>45321</c:v>
                </c:pt>
                <c:pt idx="753">
                  <c:v>45322</c:v>
                </c:pt>
                <c:pt idx="754">
                  <c:v>45323</c:v>
                </c:pt>
                <c:pt idx="755">
                  <c:v>45324</c:v>
                </c:pt>
                <c:pt idx="756">
                  <c:v>45327</c:v>
                </c:pt>
                <c:pt idx="757">
                  <c:v>45328</c:v>
                </c:pt>
                <c:pt idx="758">
                  <c:v>45329</c:v>
                </c:pt>
                <c:pt idx="759">
                  <c:v>45330</c:v>
                </c:pt>
                <c:pt idx="760">
                  <c:v>45331</c:v>
                </c:pt>
                <c:pt idx="761">
                  <c:v>45334</c:v>
                </c:pt>
                <c:pt idx="762">
                  <c:v>45335</c:v>
                </c:pt>
                <c:pt idx="763">
                  <c:v>45336</c:v>
                </c:pt>
                <c:pt idx="764">
                  <c:v>45337</c:v>
                </c:pt>
                <c:pt idx="765">
                  <c:v>45338</c:v>
                </c:pt>
                <c:pt idx="766">
                  <c:v>45342</c:v>
                </c:pt>
                <c:pt idx="767">
                  <c:v>45343</c:v>
                </c:pt>
                <c:pt idx="768">
                  <c:v>45344</c:v>
                </c:pt>
                <c:pt idx="769">
                  <c:v>45345</c:v>
                </c:pt>
                <c:pt idx="770">
                  <c:v>45348</c:v>
                </c:pt>
                <c:pt idx="771">
                  <c:v>45349</c:v>
                </c:pt>
                <c:pt idx="772">
                  <c:v>45350</c:v>
                </c:pt>
                <c:pt idx="773">
                  <c:v>45351</c:v>
                </c:pt>
                <c:pt idx="774">
                  <c:v>45352</c:v>
                </c:pt>
                <c:pt idx="775">
                  <c:v>45355</c:v>
                </c:pt>
                <c:pt idx="776">
                  <c:v>45356</c:v>
                </c:pt>
                <c:pt idx="777">
                  <c:v>45357</c:v>
                </c:pt>
                <c:pt idx="778">
                  <c:v>45358</c:v>
                </c:pt>
                <c:pt idx="779">
                  <c:v>45359</c:v>
                </c:pt>
                <c:pt idx="780">
                  <c:v>45362</c:v>
                </c:pt>
                <c:pt idx="781">
                  <c:v>45363</c:v>
                </c:pt>
                <c:pt idx="782">
                  <c:v>45364</c:v>
                </c:pt>
                <c:pt idx="783">
                  <c:v>45365</c:v>
                </c:pt>
                <c:pt idx="784">
                  <c:v>45366</c:v>
                </c:pt>
                <c:pt idx="785">
                  <c:v>45369</c:v>
                </c:pt>
                <c:pt idx="786">
                  <c:v>45370</c:v>
                </c:pt>
                <c:pt idx="787">
                  <c:v>45371</c:v>
                </c:pt>
                <c:pt idx="788">
                  <c:v>45372</c:v>
                </c:pt>
                <c:pt idx="789">
                  <c:v>45373</c:v>
                </c:pt>
                <c:pt idx="790">
                  <c:v>45376</c:v>
                </c:pt>
                <c:pt idx="791">
                  <c:v>45377</c:v>
                </c:pt>
                <c:pt idx="792">
                  <c:v>45378</c:v>
                </c:pt>
                <c:pt idx="793">
                  <c:v>45379</c:v>
                </c:pt>
                <c:pt idx="794">
                  <c:v>45383</c:v>
                </c:pt>
                <c:pt idx="795">
                  <c:v>45384</c:v>
                </c:pt>
                <c:pt idx="796">
                  <c:v>45385</c:v>
                </c:pt>
                <c:pt idx="797">
                  <c:v>45386</c:v>
                </c:pt>
                <c:pt idx="798">
                  <c:v>45387</c:v>
                </c:pt>
                <c:pt idx="799">
                  <c:v>45390</c:v>
                </c:pt>
                <c:pt idx="800">
                  <c:v>45391</c:v>
                </c:pt>
                <c:pt idx="801">
                  <c:v>45392</c:v>
                </c:pt>
                <c:pt idx="802">
                  <c:v>45393</c:v>
                </c:pt>
                <c:pt idx="803">
                  <c:v>45394</c:v>
                </c:pt>
                <c:pt idx="804">
                  <c:v>45397</c:v>
                </c:pt>
                <c:pt idx="805">
                  <c:v>45398</c:v>
                </c:pt>
                <c:pt idx="806">
                  <c:v>45399</c:v>
                </c:pt>
                <c:pt idx="807">
                  <c:v>45400</c:v>
                </c:pt>
                <c:pt idx="808">
                  <c:v>45401</c:v>
                </c:pt>
                <c:pt idx="809">
                  <c:v>45404</c:v>
                </c:pt>
                <c:pt idx="810">
                  <c:v>45405</c:v>
                </c:pt>
                <c:pt idx="811">
                  <c:v>45406</c:v>
                </c:pt>
                <c:pt idx="812">
                  <c:v>45407</c:v>
                </c:pt>
                <c:pt idx="813">
                  <c:v>45408</c:v>
                </c:pt>
                <c:pt idx="814">
                  <c:v>45411</c:v>
                </c:pt>
                <c:pt idx="815">
                  <c:v>45412</c:v>
                </c:pt>
                <c:pt idx="816">
                  <c:v>45413</c:v>
                </c:pt>
                <c:pt idx="817">
                  <c:v>45414</c:v>
                </c:pt>
                <c:pt idx="818">
                  <c:v>45415</c:v>
                </c:pt>
                <c:pt idx="819">
                  <c:v>45418</c:v>
                </c:pt>
                <c:pt idx="820">
                  <c:v>45419</c:v>
                </c:pt>
                <c:pt idx="821">
                  <c:v>45420</c:v>
                </c:pt>
                <c:pt idx="822">
                  <c:v>45421</c:v>
                </c:pt>
                <c:pt idx="823">
                  <c:v>45422</c:v>
                </c:pt>
                <c:pt idx="824">
                  <c:v>45425</c:v>
                </c:pt>
                <c:pt idx="825">
                  <c:v>45426</c:v>
                </c:pt>
                <c:pt idx="826">
                  <c:v>45427</c:v>
                </c:pt>
                <c:pt idx="827">
                  <c:v>45428</c:v>
                </c:pt>
                <c:pt idx="828">
                  <c:v>45429</c:v>
                </c:pt>
                <c:pt idx="829">
                  <c:v>45432</c:v>
                </c:pt>
                <c:pt idx="830">
                  <c:v>45433</c:v>
                </c:pt>
                <c:pt idx="831">
                  <c:v>45434</c:v>
                </c:pt>
                <c:pt idx="832">
                  <c:v>45435</c:v>
                </c:pt>
                <c:pt idx="833">
                  <c:v>45436</c:v>
                </c:pt>
                <c:pt idx="834">
                  <c:v>45440</c:v>
                </c:pt>
                <c:pt idx="835">
                  <c:v>45441</c:v>
                </c:pt>
                <c:pt idx="836">
                  <c:v>45442</c:v>
                </c:pt>
                <c:pt idx="837">
                  <c:v>45443</c:v>
                </c:pt>
                <c:pt idx="838">
                  <c:v>45446</c:v>
                </c:pt>
                <c:pt idx="839">
                  <c:v>45447</c:v>
                </c:pt>
                <c:pt idx="840">
                  <c:v>45448</c:v>
                </c:pt>
                <c:pt idx="841">
                  <c:v>45449</c:v>
                </c:pt>
                <c:pt idx="842">
                  <c:v>45450</c:v>
                </c:pt>
                <c:pt idx="843">
                  <c:v>45453</c:v>
                </c:pt>
                <c:pt idx="844">
                  <c:v>45454</c:v>
                </c:pt>
                <c:pt idx="845">
                  <c:v>45455</c:v>
                </c:pt>
                <c:pt idx="846">
                  <c:v>45456</c:v>
                </c:pt>
                <c:pt idx="847">
                  <c:v>45457</c:v>
                </c:pt>
                <c:pt idx="848">
                  <c:v>45460</c:v>
                </c:pt>
                <c:pt idx="849">
                  <c:v>45461</c:v>
                </c:pt>
                <c:pt idx="850">
                  <c:v>45463</c:v>
                </c:pt>
                <c:pt idx="851">
                  <c:v>45464</c:v>
                </c:pt>
                <c:pt idx="852">
                  <c:v>45467</c:v>
                </c:pt>
                <c:pt idx="853">
                  <c:v>45468</c:v>
                </c:pt>
                <c:pt idx="854">
                  <c:v>45469</c:v>
                </c:pt>
                <c:pt idx="855">
                  <c:v>45470</c:v>
                </c:pt>
                <c:pt idx="856">
                  <c:v>45471</c:v>
                </c:pt>
                <c:pt idx="857">
                  <c:v>45474</c:v>
                </c:pt>
                <c:pt idx="858">
                  <c:v>45475</c:v>
                </c:pt>
                <c:pt idx="859">
                  <c:v>45476</c:v>
                </c:pt>
                <c:pt idx="860">
                  <c:v>45478</c:v>
                </c:pt>
                <c:pt idx="861">
                  <c:v>45481</c:v>
                </c:pt>
                <c:pt idx="862">
                  <c:v>45482</c:v>
                </c:pt>
                <c:pt idx="863">
                  <c:v>45483</c:v>
                </c:pt>
                <c:pt idx="864">
                  <c:v>45484</c:v>
                </c:pt>
                <c:pt idx="865">
                  <c:v>45485</c:v>
                </c:pt>
                <c:pt idx="866">
                  <c:v>45488</c:v>
                </c:pt>
                <c:pt idx="867">
                  <c:v>45489</c:v>
                </c:pt>
                <c:pt idx="868">
                  <c:v>45490</c:v>
                </c:pt>
                <c:pt idx="869">
                  <c:v>45491</c:v>
                </c:pt>
                <c:pt idx="870">
                  <c:v>45492</c:v>
                </c:pt>
                <c:pt idx="871">
                  <c:v>45495</c:v>
                </c:pt>
                <c:pt idx="872">
                  <c:v>45496</c:v>
                </c:pt>
                <c:pt idx="873">
                  <c:v>45497</c:v>
                </c:pt>
                <c:pt idx="874">
                  <c:v>45498</c:v>
                </c:pt>
                <c:pt idx="875">
                  <c:v>45499</c:v>
                </c:pt>
                <c:pt idx="876">
                  <c:v>45502</c:v>
                </c:pt>
                <c:pt idx="877">
                  <c:v>45503</c:v>
                </c:pt>
                <c:pt idx="878">
                  <c:v>45504</c:v>
                </c:pt>
                <c:pt idx="879">
                  <c:v>45505</c:v>
                </c:pt>
                <c:pt idx="880">
                  <c:v>45506</c:v>
                </c:pt>
                <c:pt idx="881">
                  <c:v>45509</c:v>
                </c:pt>
                <c:pt idx="882">
                  <c:v>45510</c:v>
                </c:pt>
                <c:pt idx="883">
                  <c:v>45511</c:v>
                </c:pt>
                <c:pt idx="884">
                  <c:v>45512</c:v>
                </c:pt>
                <c:pt idx="885">
                  <c:v>45513</c:v>
                </c:pt>
                <c:pt idx="886">
                  <c:v>45516</c:v>
                </c:pt>
                <c:pt idx="887">
                  <c:v>45517</c:v>
                </c:pt>
                <c:pt idx="888">
                  <c:v>45518</c:v>
                </c:pt>
                <c:pt idx="889">
                  <c:v>45519</c:v>
                </c:pt>
                <c:pt idx="890">
                  <c:v>45520</c:v>
                </c:pt>
                <c:pt idx="891">
                  <c:v>45523</c:v>
                </c:pt>
                <c:pt idx="892">
                  <c:v>45524</c:v>
                </c:pt>
                <c:pt idx="893">
                  <c:v>45525</c:v>
                </c:pt>
                <c:pt idx="894">
                  <c:v>45526</c:v>
                </c:pt>
                <c:pt idx="895">
                  <c:v>45527</c:v>
                </c:pt>
                <c:pt idx="896">
                  <c:v>45530</c:v>
                </c:pt>
                <c:pt idx="897">
                  <c:v>45531</c:v>
                </c:pt>
                <c:pt idx="898">
                  <c:v>45532</c:v>
                </c:pt>
                <c:pt idx="899">
                  <c:v>45533</c:v>
                </c:pt>
                <c:pt idx="900">
                  <c:v>45534</c:v>
                </c:pt>
                <c:pt idx="901">
                  <c:v>45538</c:v>
                </c:pt>
                <c:pt idx="902">
                  <c:v>45539</c:v>
                </c:pt>
                <c:pt idx="903">
                  <c:v>45540</c:v>
                </c:pt>
                <c:pt idx="904">
                  <c:v>45541</c:v>
                </c:pt>
                <c:pt idx="905">
                  <c:v>45544</c:v>
                </c:pt>
                <c:pt idx="906">
                  <c:v>45545</c:v>
                </c:pt>
                <c:pt idx="907">
                  <c:v>45546</c:v>
                </c:pt>
                <c:pt idx="908">
                  <c:v>45547</c:v>
                </c:pt>
                <c:pt idx="909">
                  <c:v>45548</c:v>
                </c:pt>
                <c:pt idx="910">
                  <c:v>45551</c:v>
                </c:pt>
                <c:pt idx="911">
                  <c:v>45552</c:v>
                </c:pt>
                <c:pt idx="912">
                  <c:v>45553</c:v>
                </c:pt>
                <c:pt idx="913">
                  <c:v>45554</c:v>
                </c:pt>
                <c:pt idx="914">
                  <c:v>45555</c:v>
                </c:pt>
                <c:pt idx="915">
                  <c:v>45558</c:v>
                </c:pt>
                <c:pt idx="916">
                  <c:v>45559</c:v>
                </c:pt>
                <c:pt idx="917">
                  <c:v>45560</c:v>
                </c:pt>
                <c:pt idx="918">
                  <c:v>45561</c:v>
                </c:pt>
                <c:pt idx="919">
                  <c:v>45562</c:v>
                </c:pt>
                <c:pt idx="920">
                  <c:v>45565</c:v>
                </c:pt>
                <c:pt idx="921">
                  <c:v>45566</c:v>
                </c:pt>
                <c:pt idx="922">
                  <c:v>45567</c:v>
                </c:pt>
                <c:pt idx="923">
                  <c:v>45568</c:v>
                </c:pt>
                <c:pt idx="924">
                  <c:v>45569</c:v>
                </c:pt>
                <c:pt idx="925">
                  <c:v>45572</c:v>
                </c:pt>
                <c:pt idx="926">
                  <c:v>45573</c:v>
                </c:pt>
                <c:pt idx="927">
                  <c:v>45574</c:v>
                </c:pt>
                <c:pt idx="928">
                  <c:v>45575</c:v>
                </c:pt>
                <c:pt idx="929">
                  <c:v>45576</c:v>
                </c:pt>
                <c:pt idx="930">
                  <c:v>45580</c:v>
                </c:pt>
                <c:pt idx="931">
                  <c:v>45581</c:v>
                </c:pt>
                <c:pt idx="932">
                  <c:v>45582</c:v>
                </c:pt>
                <c:pt idx="933">
                  <c:v>45583</c:v>
                </c:pt>
                <c:pt idx="934">
                  <c:v>45586</c:v>
                </c:pt>
                <c:pt idx="935">
                  <c:v>45587</c:v>
                </c:pt>
                <c:pt idx="936">
                  <c:v>45588</c:v>
                </c:pt>
                <c:pt idx="937">
                  <c:v>45589</c:v>
                </c:pt>
                <c:pt idx="938">
                  <c:v>45590</c:v>
                </c:pt>
                <c:pt idx="939">
                  <c:v>45593</c:v>
                </c:pt>
                <c:pt idx="940">
                  <c:v>45594</c:v>
                </c:pt>
                <c:pt idx="941">
                  <c:v>45595</c:v>
                </c:pt>
              </c:numCache>
            </c:numRef>
          </c:cat>
          <c:val>
            <c:numRef>
              <c:f>'Figure 3.D.6'!$C$3:$C$944</c:f>
              <c:numCache>
                <c:formatCode>General</c:formatCode>
                <c:ptCount val="942"/>
                <c:pt idx="0">
                  <c:v>284.3</c:v>
                </c:pt>
                <c:pt idx="1">
                  <c:v>283.2</c:v>
                </c:pt>
                <c:pt idx="2">
                  <c:v>283.5</c:v>
                </c:pt>
                <c:pt idx="3">
                  <c:v>279.60000000000002</c:v>
                </c:pt>
                <c:pt idx="4">
                  <c:v>275.7</c:v>
                </c:pt>
                <c:pt idx="5">
                  <c:v>275.5</c:v>
                </c:pt>
                <c:pt idx="6">
                  <c:v>271.5</c:v>
                </c:pt>
                <c:pt idx="7">
                  <c:v>273.89999999999998</c:v>
                </c:pt>
                <c:pt idx="8">
                  <c:v>268.3</c:v>
                </c:pt>
                <c:pt idx="9">
                  <c:v>273.7</c:v>
                </c:pt>
                <c:pt idx="10">
                  <c:v>275.60000000000002</c:v>
                </c:pt>
                <c:pt idx="11">
                  <c:v>279.7</c:v>
                </c:pt>
                <c:pt idx="12">
                  <c:v>281.7</c:v>
                </c:pt>
                <c:pt idx="13">
                  <c:v>275</c:v>
                </c:pt>
                <c:pt idx="14">
                  <c:v>273.39999999999998</c:v>
                </c:pt>
                <c:pt idx="15">
                  <c:v>287.10000000000002</c:v>
                </c:pt>
                <c:pt idx="16">
                  <c:v>286.10000000000002</c:v>
                </c:pt>
                <c:pt idx="17">
                  <c:v>282.3</c:v>
                </c:pt>
                <c:pt idx="18">
                  <c:v>280.8</c:v>
                </c:pt>
                <c:pt idx="19">
                  <c:v>283</c:v>
                </c:pt>
                <c:pt idx="20">
                  <c:v>280.39999999999998</c:v>
                </c:pt>
                <c:pt idx="21">
                  <c:v>300.7</c:v>
                </c:pt>
                <c:pt idx="22">
                  <c:v>305.7</c:v>
                </c:pt>
                <c:pt idx="23">
                  <c:v>295.2</c:v>
                </c:pt>
                <c:pt idx="24">
                  <c:v>289.39999999999998</c:v>
                </c:pt>
                <c:pt idx="25">
                  <c:v>283.39999999999998</c:v>
                </c:pt>
                <c:pt idx="26">
                  <c:v>284</c:v>
                </c:pt>
                <c:pt idx="27">
                  <c:v>299.60000000000002</c:v>
                </c:pt>
                <c:pt idx="28">
                  <c:v>300.10000000000002</c:v>
                </c:pt>
                <c:pt idx="29">
                  <c:v>300.3</c:v>
                </c:pt>
                <c:pt idx="30">
                  <c:v>296.60000000000002</c:v>
                </c:pt>
                <c:pt idx="31">
                  <c:v>287.39999999999998</c:v>
                </c:pt>
                <c:pt idx="32">
                  <c:v>290.2</c:v>
                </c:pt>
                <c:pt idx="33">
                  <c:v>290.5</c:v>
                </c:pt>
                <c:pt idx="34">
                  <c:v>286.89999999999998</c:v>
                </c:pt>
                <c:pt idx="35">
                  <c:v>293.7</c:v>
                </c:pt>
                <c:pt idx="36">
                  <c:v>298</c:v>
                </c:pt>
                <c:pt idx="37">
                  <c:v>291.60000000000002</c:v>
                </c:pt>
                <c:pt idx="38">
                  <c:v>295.5</c:v>
                </c:pt>
                <c:pt idx="39">
                  <c:v>301.10000000000002</c:v>
                </c:pt>
                <c:pt idx="40">
                  <c:v>300.89999999999998</c:v>
                </c:pt>
                <c:pt idx="41">
                  <c:v>295</c:v>
                </c:pt>
                <c:pt idx="42">
                  <c:v>295.3</c:v>
                </c:pt>
                <c:pt idx="43">
                  <c:v>282.8</c:v>
                </c:pt>
                <c:pt idx="44">
                  <c:v>283.60000000000002</c:v>
                </c:pt>
                <c:pt idx="45">
                  <c:v>286.60000000000002</c:v>
                </c:pt>
                <c:pt idx="46">
                  <c:v>288.2</c:v>
                </c:pt>
                <c:pt idx="47">
                  <c:v>290.3</c:v>
                </c:pt>
                <c:pt idx="48">
                  <c:v>292.8</c:v>
                </c:pt>
                <c:pt idx="49">
                  <c:v>293.2</c:v>
                </c:pt>
                <c:pt idx="50">
                  <c:v>293.10000000000002</c:v>
                </c:pt>
                <c:pt idx="51">
                  <c:v>293.10000000000002</c:v>
                </c:pt>
                <c:pt idx="52">
                  <c:v>291.39999999999998</c:v>
                </c:pt>
                <c:pt idx="53">
                  <c:v>298.7</c:v>
                </c:pt>
                <c:pt idx="54">
                  <c:v>300.7</c:v>
                </c:pt>
                <c:pt idx="55">
                  <c:v>299.39999999999998</c:v>
                </c:pt>
                <c:pt idx="56">
                  <c:v>299.10000000000002</c:v>
                </c:pt>
                <c:pt idx="57">
                  <c:v>293.89999999999998</c:v>
                </c:pt>
                <c:pt idx="58">
                  <c:v>301.5</c:v>
                </c:pt>
                <c:pt idx="59">
                  <c:v>301.7</c:v>
                </c:pt>
                <c:pt idx="60">
                  <c:v>301</c:v>
                </c:pt>
                <c:pt idx="61">
                  <c:v>298.39999999999998</c:v>
                </c:pt>
                <c:pt idx="62">
                  <c:v>300.10000000000002</c:v>
                </c:pt>
                <c:pt idx="63">
                  <c:v>297.89999999999998</c:v>
                </c:pt>
                <c:pt idx="64">
                  <c:v>297.2</c:v>
                </c:pt>
                <c:pt idx="65">
                  <c:v>301.39999999999998</c:v>
                </c:pt>
                <c:pt idx="66">
                  <c:v>303</c:v>
                </c:pt>
                <c:pt idx="67">
                  <c:v>303.5</c:v>
                </c:pt>
                <c:pt idx="68">
                  <c:v>298.5</c:v>
                </c:pt>
                <c:pt idx="69">
                  <c:v>290.10000000000002</c:v>
                </c:pt>
                <c:pt idx="70">
                  <c:v>285.60000000000002</c:v>
                </c:pt>
                <c:pt idx="71">
                  <c:v>279.2</c:v>
                </c:pt>
                <c:pt idx="72">
                  <c:v>281.39999999999998</c:v>
                </c:pt>
                <c:pt idx="73">
                  <c:v>283.10000000000002</c:v>
                </c:pt>
                <c:pt idx="74">
                  <c:v>280.5</c:v>
                </c:pt>
                <c:pt idx="75">
                  <c:v>284.7</c:v>
                </c:pt>
                <c:pt idx="76">
                  <c:v>286.89999999999998</c:v>
                </c:pt>
                <c:pt idx="77">
                  <c:v>289</c:v>
                </c:pt>
                <c:pt idx="78">
                  <c:v>290.10000000000002</c:v>
                </c:pt>
                <c:pt idx="79">
                  <c:v>290.3</c:v>
                </c:pt>
                <c:pt idx="80">
                  <c:v>292</c:v>
                </c:pt>
                <c:pt idx="81">
                  <c:v>293.5</c:v>
                </c:pt>
                <c:pt idx="82">
                  <c:v>295.5</c:v>
                </c:pt>
                <c:pt idx="83">
                  <c:v>298.10000000000002</c:v>
                </c:pt>
                <c:pt idx="84">
                  <c:v>296.3</c:v>
                </c:pt>
                <c:pt idx="85">
                  <c:v>297.7</c:v>
                </c:pt>
                <c:pt idx="86">
                  <c:v>296.2</c:v>
                </c:pt>
                <c:pt idx="87">
                  <c:v>298.5</c:v>
                </c:pt>
                <c:pt idx="88">
                  <c:v>298.3</c:v>
                </c:pt>
                <c:pt idx="89">
                  <c:v>300.7</c:v>
                </c:pt>
                <c:pt idx="90">
                  <c:v>300.2</c:v>
                </c:pt>
                <c:pt idx="91">
                  <c:v>303.8</c:v>
                </c:pt>
                <c:pt idx="92">
                  <c:v>304.60000000000002</c:v>
                </c:pt>
                <c:pt idx="93">
                  <c:v>308.89999999999998</c:v>
                </c:pt>
                <c:pt idx="94">
                  <c:v>302.8</c:v>
                </c:pt>
                <c:pt idx="95">
                  <c:v>298.8</c:v>
                </c:pt>
                <c:pt idx="96">
                  <c:v>300.5</c:v>
                </c:pt>
                <c:pt idx="97">
                  <c:v>296.89999999999998</c:v>
                </c:pt>
                <c:pt idx="98">
                  <c:v>303.39999999999998</c:v>
                </c:pt>
                <c:pt idx="99">
                  <c:v>309.39999999999998</c:v>
                </c:pt>
                <c:pt idx="100">
                  <c:v>296.10000000000002</c:v>
                </c:pt>
                <c:pt idx="101">
                  <c:v>301.5</c:v>
                </c:pt>
                <c:pt idx="102">
                  <c:v>298.7</c:v>
                </c:pt>
                <c:pt idx="103">
                  <c:v>294</c:v>
                </c:pt>
                <c:pt idx="104">
                  <c:v>280.7</c:v>
                </c:pt>
                <c:pt idx="105">
                  <c:v>282.2</c:v>
                </c:pt>
                <c:pt idx="106">
                  <c:v>283.39999999999998</c:v>
                </c:pt>
                <c:pt idx="107">
                  <c:v>286.2</c:v>
                </c:pt>
                <c:pt idx="108">
                  <c:v>283.89999999999998</c:v>
                </c:pt>
                <c:pt idx="109">
                  <c:v>290</c:v>
                </c:pt>
                <c:pt idx="110">
                  <c:v>287</c:v>
                </c:pt>
                <c:pt idx="111">
                  <c:v>292.5</c:v>
                </c:pt>
                <c:pt idx="112">
                  <c:v>290</c:v>
                </c:pt>
                <c:pt idx="113">
                  <c:v>284.39999999999998</c:v>
                </c:pt>
                <c:pt idx="114">
                  <c:v>287.89999999999998</c:v>
                </c:pt>
                <c:pt idx="115">
                  <c:v>287.2</c:v>
                </c:pt>
                <c:pt idx="116">
                  <c:v>282.10000000000002</c:v>
                </c:pt>
                <c:pt idx="117">
                  <c:v>289.5</c:v>
                </c:pt>
                <c:pt idx="118">
                  <c:v>292.60000000000002</c:v>
                </c:pt>
                <c:pt idx="119">
                  <c:v>297</c:v>
                </c:pt>
                <c:pt idx="120">
                  <c:v>308.7</c:v>
                </c:pt>
                <c:pt idx="121">
                  <c:v>303.2</c:v>
                </c:pt>
                <c:pt idx="122">
                  <c:v>291.60000000000002</c:v>
                </c:pt>
                <c:pt idx="123">
                  <c:v>295.7</c:v>
                </c:pt>
                <c:pt idx="124">
                  <c:v>298.89999999999998</c:v>
                </c:pt>
                <c:pt idx="125">
                  <c:v>296.89999999999998</c:v>
                </c:pt>
                <c:pt idx="126">
                  <c:v>300.39999999999998</c:v>
                </c:pt>
                <c:pt idx="127">
                  <c:v>295.3</c:v>
                </c:pt>
                <c:pt idx="128">
                  <c:v>297.39999999999998</c:v>
                </c:pt>
                <c:pt idx="129">
                  <c:v>297</c:v>
                </c:pt>
                <c:pt idx="130">
                  <c:v>299.3</c:v>
                </c:pt>
                <c:pt idx="131">
                  <c:v>300.39999999999998</c:v>
                </c:pt>
                <c:pt idx="132">
                  <c:v>301.39999999999998</c:v>
                </c:pt>
                <c:pt idx="133">
                  <c:v>293.60000000000002</c:v>
                </c:pt>
                <c:pt idx="134">
                  <c:v>292.10000000000002</c:v>
                </c:pt>
                <c:pt idx="135">
                  <c:v>291.10000000000002</c:v>
                </c:pt>
                <c:pt idx="136">
                  <c:v>288.39999999999998</c:v>
                </c:pt>
                <c:pt idx="137">
                  <c:v>292.10000000000002</c:v>
                </c:pt>
                <c:pt idx="138">
                  <c:v>296.89999999999998</c:v>
                </c:pt>
                <c:pt idx="139">
                  <c:v>299</c:v>
                </c:pt>
                <c:pt idx="140">
                  <c:v>301.8</c:v>
                </c:pt>
                <c:pt idx="141">
                  <c:v>298.39999999999998</c:v>
                </c:pt>
                <c:pt idx="142">
                  <c:v>301.60000000000002</c:v>
                </c:pt>
                <c:pt idx="143">
                  <c:v>300</c:v>
                </c:pt>
                <c:pt idx="144">
                  <c:v>299.8</c:v>
                </c:pt>
                <c:pt idx="145">
                  <c:v>300.7</c:v>
                </c:pt>
                <c:pt idx="146">
                  <c:v>289.39999999999998</c:v>
                </c:pt>
                <c:pt idx="147">
                  <c:v>288.89999999999998</c:v>
                </c:pt>
                <c:pt idx="148">
                  <c:v>290.7</c:v>
                </c:pt>
                <c:pt idx="149">
                  <c:v>292.2</c:v>
                </c:pt>
                <c:pt idx="150">
                  <c:v>294.10000000000002</c:v>
                </c:pt>
                <c:pt idx="151">
                  <c:v>291</c:v>
                </c:pt>
                <c:pt idx="152">
                  <c:v>286.3</c:v>
                </c:pt>
                <c:pt idx="153">
                  <c:v>281.3</c:v>
                </c:pt>
                <c:pt idx="154">
                  <c:v>277.3</c:v>
                </c:pt>
                <c:pt idx="155">
                  <c:v>278.7</c:v>
                </c:pt>
                <c:pt idx="156">
                  <c:v>279.10000000000002</c:v>
                </c:pt>
                <c:pt idx="157">
                  <c:v>275.2</c:v>
                </c:pt>
                <c:pt idx="158">
                  <c:v>277.5</c:v>
                </c:pt>
                <c:pt idx="159">
                  <c:v>276.2</c:v>
                </c:pt>
                <c:pt idx="160">
                  <c:v>277.2</c:v>
                </c:pt>
                <c:pt idx="161">
                  <c:v>263.3</c:v>
                </c:pt>
                <c:pt idx="162">
                  <c:v>255.2</c:v>
                </c:pt>
                <c:pt idx="163">
                  <c:v>267.7</c:v>
                </c:pt>
                <c:pt idx="164">
                  <c:v>266.60000000000002</c:v>
                </c:pt>
                <c:pt idx="165">
                  <c:v>266.5</c:v>
                </c:pt>
                <c:pt idx="166">
                  <c:v>269.3</c:v>
                </c:pt>
                <c:pt idx="167">
                  <c:v>266.3</c:v>
                </c:pt>
                <c:pt idx="168">
                  <c:v>263.89999999999998</c:v>
                </c:pt>
                <c:pt idx="169">
                  <c:v>266.89999999999998</c:v>
                </c:pt>
                <c:pt idx="170">
                  <c:v>274.3</c:v>
                </c:pt>
                <c:pt idx="171">
                  <c:v>277.7</c:v>
                </c:pt>
                <c:pt idx="172">
                  <c:v>311.60000000000002</c:v>
                </c:pt>
                <c:pt idx="173">
                  <c:v>316.60000000000002</c:v>
                </c:pt>
                <c:pt idx="174">
                  <c:v>313.8</c:v>
                </c:pt>
                <c:pt idx="175">
                  <c:v>317.2</c:v>
                </c:pt>
                <c:pt idx="176">
                  <c:v>313</c:v>
                </c:pt>
                <c:pt idx="177">
                  <c:v>309.2</c:v>
                </c:pt>
                <c:pt idx="178">
                  <c:v>308.10000000000002</c:v>
                </c:pt>
                <c:pt idx="179">
                  <c:v>309</c:v>
                </c:pt>
                <c:pt idx="180">
                  <c:v>307.5</c:v>
                </c:pt>
                <c:pt idx="181">
                  <c:v>300.89999999999998</c:v>
                </c:pt>
                <c:pt idx="182">
                  <c:v>298.7</c:v>
                </c:pt>
                <c:pt idx="183">
                  <c:v>301.39999999999998</c:v>
                </c:pt>
                <c:pt idx="184">
                  <c:v>298</c:v>
                </c:pt>
                <c:pt idx="185">
                  <c:v>296.8</c:v>
                </c:pt>
                <c:pt idx="186">
                  <c:v>301</c:v>
                </c:pt>
                <c:pt idx="187">
                  <c:v>305.5</c:v>
                </c:pt>
                <c:pt idx="188">
                  <c:v>306.39999999999998</c:v>
                </c:pt>
                <c:pt idx="189">
                  <c:v>309.39999999999998</c:v>
                </c:pt>
                <c:pt idx="190">
                  <c:v>312.2</c:v>
                </c:pt>
                <c:pt idx="191">
                  <c:v>314.2</c:v>
                </c:pt>
                <c:pt idx="192">
                  <c:v>313.3</c:v>
                </c:pt>
                <c:pt idx="193">
                  <c:v>313.10000000000002</c:v>
                </c:pt>
                <c:pt idx="194">
                  <c:v>307.89999999999998</c:v>
                </c:pt>
                <c:pt idx="195">
                  <c:v>313.10000000000002</c:v>
                </c:pt>
                <c:pt idx="196">
                  <c:v>317.7</c:v>
                </c:pt>
                <c:pt idx="197">
                  <c:v>316.3</c:v>
                </c:pt>
                <c:pt idx="198">
                  <c:v>317.8</c:v>
                </c:pt>
                <c:pt idx="199">
                  <c:v>313.39999999999998</c:v>
                </c:pt>
                <c:pt idx="200">
                  <c:v>308.89999999999998</c:v>
                </c:pt>
                <c:pt idx="201">
                  <c:v>306.3</c:v>
                </c:pt>
                <c:pt idx="202">
                  <c:v>304.39999999999998</c:v>
                </c:pt>
                <c:pt idx="203">
                  <c:v>313.8</c:v>
                </c:pt>
                <c:pt idx="204">
                  <c:v>314.3</c:v>
                </c:pt>
                <c:pt idx="205">
                  <c:v>317.3</c:v>
                </c:pt>
                <c:pt idx="206">
                  <c:v>313.89999999999998</c:v>
                </c:pt>
                <c:pt idx="207">
                  <c:v>318.3</c:v>
                </c:pt>
                <c:pt idx="208">
                  <c:v>316.2</c:v>
                </c:pt>
                <c:pt idx="209">
                  <c:v>332.6</c:v>
                </c:pt>
                <c:pt idx="210">
                  <c:v>338.2</c:v>
                </c:pt>
                <c:pt idx="211">
                  <c:v>342</c:v>
                </c:pt>
                <c:pt idx="212">
                  <c:v>343</c:v>
                </c:pt>
                <c:pt idx="213">
                  <c:v>337.5</c:v>
                </c:pt>
                <c:pt idx="214">
                  <c:v>344</c:v>
                </c:pt>
                <c:pt idx="215">
                  <c:v>333.9</c:v>
                </c:pt>
                <c:pt idx="216">
                  <c:v>325.60000000000002</c:v>
                </c:pt>
                <c:pt idx="217">
                  <c:v>324.7</c:v>
                </c:pt>
                <c:pt idx="218">
                  <c:v>319.8</c:v>
                </c:pt>
                <c:pt idx="219">
                  <c:v>321.89999999999998</c:v>
                </c:pt>
                <c:pt idx="220">
                  <c:v>324.5</c:v>
                </c:pt>
                <c:pt idx="221">
                  <c:v>322.7</c:v>
                </c:pt>
                <c:pt idx="222">
                  <c:v>322.3</c:v>
                </c:pt>
                <c:pt idx="223">
                  <c:v>327.7</c:v>
                </c:pt>
                <c:pt idx="224">
                  <c:v>327.2</c:v>
                </c:pt>
                <c:pt idx="225">
                  <c:v>326.39999999999998</c:v>
                </c:pt>
                <c:pt idx="226">
                  <c:v>322</c:v>
                </c:pt>
                <c:pt idx="227">
                  <c:v>322.3</c:v>
                </c:pt>
                <c:pt idx="228">
                  <c:v>319.89999999999998</c:v>
                </c:pt>
                <c:pt idx="229">
                  <c:v>321.3</c:v>
                </c:pt>
                <c:pt idx="230">
                  <c:v>322.2</c:v>
                </c:pt>
                <c:pt idx="231">
                  <c:v>315.7</c:v>
                </c:pt>
                <c:pt idx="232">
                  <c:v>316.39999999999998</c:v>
                </c:pt>
                <c:pt idx="233">
                  <c:v>317.3</c:v>
                </c:pt>
                <c:pt idx="234">
                  <c:v>308.8</c:v>
                </c:pt>
                <c:pt idx="235">
                  <c:v>307.89999999999998</c:v>
                </c:pt>
                <c:pt idx="236">
                  <c:v>305.89999999999998</c:v>
                </c:pt>
                <c:pt idx="237">
                  <c:v>307.60000000000002</c:v>
                </c:pt>
                <c:pt idx="238">
                  <c:v>301.3</c:v>
                </c:pt>
                <c:pt idx="239">
                  <c:v>307</c:v>
                </c:pt>
                <c:pt idx="240">
                  <c:v>308.8</c:v>
                </c:pt>
                <c:pt idx="241">
                  <c:v>310.39999999999998</c:v>
                </c:pt>
                <c:pt idx="242">
                  <c:v>311.89999999999998</c:v>
                </c:pt>
                <c:pt idx="243">
                  <c:v>311.8</c:v>
                </c:pt>
                <c:pt idx="244">
                  <c:v>312.2</c:v>
                </c:pt>
                <c:pt idx="245">
                  <c:v>310.2</c:v>
                </c:pt>
                <c:pt idx="246">
                  <c:v>315.10000000000002</c:v>
                </c:pt>
                <c:pt idx="247">
                  <c:v>322.3</c:v>
                </c:pt>
                <c:pt idx="248">
                  <c:v>331</c:v>
                </c:pt>
                <c:pt idx="249">
                  <c:v>336.9</c:v>
                </c:pt>
                <c:pt idx="250">
                  <c:v>334.4</c:v>
                </c:pt>
                <c:pt idx="251">
                  <c:v>333.5</c:v>
                </c:pt>
                <c:pt idx="252">
                  <c:v>336.1</c:v>
                </c:pt>
                <c:pt idx="253">
                  <c:v>335.1</c:v>
                </c:pt>
                <c:pt idx="254">
                  <c:v>334.4</c:v>
                </c:pt>
                <c:pt idx="255">
                  <c:v>338.6</c:v>
                </c:pt>
                <c:pt idx="256">
                  <c:v>336.7</c:v>
                </c:pt>
                <c:pt idx="257">
                  <c:v>337.2</c:v>
                </c:pt>
                <c:pt idx="258">
                  <c:v>340.2</c:v>
                </c:pt>
                <c:pt idx="259">
                  <c:v>341.3</c:v>
                </c:pt>
                <c:pt idx="260">
                  <c:v>341.6</c:v>
                </c:pt>
                <c:pt idx="261">
                  <c:v>337.8</c:v>
                </c:pt>
                <c:pt idx="262">
                  <c:v>349.5</c:v>
                </c:pt>
                <c:pt idx="263">
                  <c:v>358.6</c:v>
                </c:pt>
                <c:pt idx="264">
                  <c:v>353.7</c:v>
                </c:pt>
                <c:pt idx="265">
                  <c:v>351.7</c:v>
                </c:pt>
                <c:pt idx="266">
                  <c:v>357.3</c:v>
                </c:pt>
                <c:pt idx="267">
                  <c:v>362</c:v>
                </c:pt>
                <c:pt idx="268">
                  <c:v>366.5</c:v>
                </c:pt>
                <c:pt idx="269">
                  <c:v>365.3</c:v>
                </c:pt>
                <c:pt idx="270">
                  <c:v>384.5</c:v>
                </c:pt>
                <c:pt idx="271">
                  <c:v>381.2</c:v>
                </c:pt>
                <c:pt idx="272">
                  <c:v>409.2</c:v>
                </c:pt>
                <c:pt idx="273">
                  <c:v>469.2</c:v>
                </c:pt>
                <c:pt idx="274">
                  <c:v>482.2</c:v>
                </c:pt>
                <c:pt idx="275">
                  <c:v>502.2</c:v>
                </c:pt>
                <c:pt idx="276">
                  <c:v>552.6</c:v>
                </c:pt>
                <c:pt idx="277">
                  <c:v>609.6</c:v>
                </c:pt>
                <c:pt idx="278">
                  <c:v>649.4</c:v>
                </c:pt>
                <c:pt idx="279">
                  <c:v>629</c:v>
                </c:pt>
                <c:pt idx="280">
                  <c:v>616.9</c:v>
                </c:pt>
                <c:pt idx="281">
                  <c:v>601.70000000000005</c:v>
                </c:pt>
                <c:pt idx="282">
                  <c:v>572.9</c:v>
                </c:pt>
                <c:pt idx="283">
                  <c:v>555.20000000000005</c:v>
                </c:pt>
                <c:pt idx="284">
                  <c:v>509.4</c:v>
                </c:pt>
                <c:pt idx="285">
                  <c:v>509</c:v>
                </c:pt>
                <c:pt idx="286">
                  <c:v>514.4</c:v>
                </c:pt>
                <c:pt idx="287">
                  <c:v>456.1</c:v>
                </c:pt>
                <c:pt idx="288">
                  <c:v>454.9</c:v>
                </c:pt>
                <c:pt idx="289">
                  <c:v>449.3</c:v>
                </c:pt>
                <c:pt idx="290">
                  <c:v>450</c:v>
                </c:pt>
                <c:pt idx="291">
                  <c:v>441.4</c:v>
                </c:pt>
                <c:pt idx="292">
                  <c:v>450.7</c:v>
                </c:pt>
                <c:pt idx="293">
                  <c:v>451.4</c:v>
                </c:pt>
                <c:pt idx="294">
                  <c:v>458.7</c:v>
                </c:pt>
                <c:pt idx="295">
                  <c:v>457.4</c:v>
                </c:pt>
                <c:pt idx="296">
                  <c:v>459.1</c:v>
                </c:pt>
                <c:pt idx="297">
                  <c:v>459.1</c:v>
                </c:pt>
                <c:pt idx="298">
                  <c:v>446.2</c:v>
                </c:pt>
                <c:pt idx="299">
                  <c:v>440.9</c:v>
                </c:pt>
                <c:pt idx="300">
                  <c:v>437.2</c:v>
                </c:pt>
                <c:pt idx="301">
                  <c:v>431.7</c:v>
                </c:pt>
                <c:pt idx="302">
                  <c:v>430.8</c:v>
                </c:pt>
                <c:pt idx="303">
                  <c:v>435.2</c:v>
                </c:pt>
                <c:pt idx="304">
                  <c:v>443.2</c:v>
                </c:pt>
                <c:pt idx="305">
                  <c:v>434.9</c:v>
                </c:pt>
                <c:pt idx="306">
                  <c:v>430.7</c:v>
                </c:pt>
                <c:pt idx="307">
                  <c:v>432.9</c:v>
                </c:pt>
                <c:pt idx="308">
                  <c:v>444.2</c:v>
                </c:pt>
                <c:pt idx="309">
                  <c:v>448.6</c:v>
                </c:pt>
                <c:pt idx="310">
                  <c:v>457</c:v>
                </c:pt>
                <c:pt idx="311">
                  <c:v>480.9</c:v>
                </c:pt>
                <c:pt idx="312">
                  <c:v>488</c:v>
                </c:pt>
                <c:pt idx="313">
                  <c:v>475.3</c:v>
                </c:pt>
                <c:pt idx="314">
                  <c:v>485.4</c:v>
                </c:pt>
                <c:pt idx="315">
                  <c:v>486.8</c:v>
                </c:pt>
                <c:pt idx="316">
                  <c:v>475.1</c:v>
                </c:pt>
                <c:pt idx="317">
                  <c:v>494.2</c:v>
                </c:pt>
                <c:pt idx="318">
                  <c:v>494.4</c:v>
                </c:pt>
                <c:pt idx="319">
                  <c:v>494</c:v>
                </c:pt>
                <c:pt idx="320">
                  <c:v>492.6</c:v>
                </c:pt>
                <c:pt idx="321">
                  <c:v>510.6</c:v>
                </c:pt>
                <c:pt idx="322">
                  <c:v>516.70000000000005</c:v>
                </c:pt>
                <c:pt idx="323">
                  <c:v>521.79999999999995</c:v>
                </c:pt>
                <c:pt idx="324">
                  <c:v>520.6</c:v>
                </c:pt>
                <c:pt idx="325">
                  <c:v>519.70000000000005</c:v>
                </c:pt>
                <c:pt idx="326">
                  <c:v>521.20000000000005</c:v>
                </c:pt>
                <c:pt idx="327">
                  <c:v>515.29999999999995</c:v>
                </c:pt>
                <c:pt idx="328">
                  <c:v>520.4</c:v>
                </c:pt>
                <c:pt idx="329">
                  <c:v>530.79999999999995</c:v>
                </c:pt>
                <c:pt idx="330">
                  <c:v>538.70000000000005</c:v>
                </c:pt>
                <c:pt idx="331">
                  <c:v>531.79999999999995</c:v>
                </c:pt>
                <c:pt idx="332">
                  <c:v>537.20000000000005</c:v>
                </c:pt>
                <c:pt idx="333">
                  <c:v>531.20000000000005</c:v>
                </c:pt>
                <c:pt idx="334">
                  <c:v>531.4</c:v>
                </c:pt>
                <c:pt idx="335">
                  <c:v>528.29999999999995</c:v>
                </c:pt>
                <c:pt idx="336">
                  <c:v>519</c:v>
                </c:pt>
                <c:pt idx="337">
                  <c:v>513</c:v>
                </c:pt>
                <c:pt idx="338">
                  <c:v>511.6</c:v>
                </c:pt>
                <c:pt idx="339">
                  <c:v>507.2</c:v>
                </c:pt>
                <c:pt idx="340">
                  <c:v>500.6</c:v>
                </c:pt>
                <c:pt idx="341">
                  <c:v>507.2</c:v>
                </c:pt>
                <c:pt idx="342">
                  <c:v>502.5</c:v>
                </c:pt>
                <c:pt idx="343">
                  <c:v>503.1</c:v>
                </c:pt>
                <c:pt idx="344">
                  <c:v>497.9</c:v>
                </c:pt>
                <c:pt idx="345">
                  <c:v>492.3</c:v>
                </c:pt>
                <c:pt idx="346">
                  <c:v>490.5</c:v>
                </c:pt>
                <c:pt idx="347">
                  <c:v>516.6</c:v>
                </c:pt>
                <c:pt idx="348">
                  <c:v>534.20000000000005</c:v>
                </c:pt>
                <c:pt idx="349">
                  <c:v>533.20000000000005</c:v>
                </c:pt>
                <c:pt idx="350">
                  <c:v>533.4</c:v>
                </c:pt>
                <c:pt idx="351">
                  <c:v>534.9</c:v>
                </c:pt>
                <c:pt idx="352">
                  <c:v>551.70000000000005</c:v>
                </c:pt>
                <c:pt idx="353">
                  <c:v>549.6</c:v>
                </c:pt>
                <c:pt idx="354">
                  <c:v>543.1</c:v>
                </c:pt>
                <c:pt idx="355">
                  <c:v>550.70000000000005</c:v>
                </c:pt>
                <c:pt idx="356">
                  <c:v>572.29999999999995</c:v>
                </c:pt>
                <c:pt idx="357">
                  <c:v>593.70000000000005</c:v>
                </c:pt>
                <c:pt idx="358">
                  <c:v>605.4</c:v>
                </c:pt>
                <c:pt idx="359">
                  <c:v>616.79999999999995</c:v>
                </c:pt>
                <c:pt idx="360">
                  <c:v>606.9</c:v>
                </c:pt>
                <c:pt idx="361">
                  <c:v>605.29999999999995</c:v>
                </c:pt>
                <c:pt idx="362">
                  <c:v>599.4</c:v>
                </c:pt>
                <c:pt idx="363">
                  <c:v>607.6</c:v>
                </c:pt>
                <c:pt idx="364">
                  <c:v>616.6</c:v>
                </c:pt>
                <c:pt idx="365">
                  <c:v>635</c:v>
                </c:pt>
                <c:pt idx="366">
                  <c:v>639</c:v>
                </c:pt>
                <c:pt idx="367">
                  <c:v>644.20000000000005</c:v>
                </c:pt>
                <c:pt idx="368">
                  <c:v>636.70000000000005</c:v>
                </c:pt>
                <c:pt idx="369">
                  <c:v>633.1</c:v>
                </c:pt>
                <c:pt idx="370">
                  <c:v>630.9</c:v>
                </c:pt>
                <c:pt idx="371">
                  <c:v>644.29999999999995</c:v>
                </c:pt>
                <c:pt idx="372">
                  <c:v>633.1</c:v>
                </c:pt>
                <c:pt idx="373">
                  <c:v>625.29999999999995</c:v>
                </c:pt>
                <c:pt idx="374">
                  <c:v>625.4</c:v>
                </c:pt>
                <c:pt idx="375">
                  <c:v>626.20000000000005</c:v>
                </c:pt>
                <c:pt idx="376">
                  <c:v>624.79999999999995</c:v>
                </c:pt>
                <c:pt idx="377">
                  <c:v>626.20000000000005</c:v>
                </c:pt>
                <c:pt idx="378">
                  <c:v>624.4</c:v>
                </c:pt>
                <c:pt idx="379">
                  <c:v>616.6</c:v>
                </c:pt>
                <c:pt idx="380">
                  <c:v>609.1</c:v>
                </c:pt>
                <c:pt idx="381">
                  <c:v>605.79999999999995</c:v>
                </c:pt>
                <c:pt idx="382">
                  <c:v>601.5</c:v>
                </c:pt>
                <c:pt idx="383">
                  <c:v>601.20000000000005</c:v>
                </c:pt>
                <c:pt idx="384">
                  <c:v>599.5</c:v>
                </c:pt>
                <c:pt idx="385">
                  <c:v>598.29999999999995</c:v>
                </c:pt>
                <c:pt idx="386">
                  <c:v>570.1</c:v>
                </c:pt>
                <c:pt idx="387">
                  <c:v>558.70000000000005</c:v>
                </c:pt>
                <c:pt idx="388">
                  <c:v>563.29999999999995</c:v>
                </c:pt>
                <c:pt idx="389">
                  <c:v>557.70000000000005</c:v>
                </c:pt>
                <c:pt idx="390">
                  <c:v>552.20000000000005</c:v>
                </c:pt>
                <c:pt idx="391">
                  <c:v>553.70000000000005</c:v>
                </c:pt>
                <c:pt idx="392">
                  <c:v>548.29999999999995</c:v>
                </c:pt>
                <c:pt idx="393">
                  <c:v>545.29999999999995</c:v>
                </c:pt>
                <c:pt idx="394">
                  <c:v>542.5</c:v>
                </c:pt>
                <c:pt idx="395">
                  <c:v>532.1</c:v>
                </c:pt>
                <c:pt idx="396">
                  <c:v>535</c:v>
                </c:pt>
                <c:pt idx="397">
                  <c:v>536.79999999999995</c:v>
                </c:pt>
                <c:pt idx="398">
                  <c:v>528.4</c:v>
                </c:pt>
                <c:pt idx="399">
                  <c:v>534.29999999999995</c:v>
                </c:pt>
                <c:pt idx="400">
                  <c:v>525.6</c:v>
                </c:pt>
                <c:pt idx="401">
                  <c:v>524.1</c:v>
                </c:pt>
                <c:pt idx="402">
                  <c:v>526.9</c:v>
                </c:pt>
                <c:pt idx="403">
                  <c:v>510.5</c:v>
                </c:pt>
                <c:pt idx="404">
                  <c:v>516.1</c:v>
                </c:pt>
                <c:pt idx="405">
                  <c:v>511.9</c:v>
                </c:pt>
                <c:pt idx="406">
                  <c:v>494.2</c:v>
                </c:pt>
                <c:pt idx="407">
                  <c:v>485.5</c:v>
                </c:pt>
                <c:pt idx="408">
                  <c:v>493.2</c:v>
                </c:pt>
                <c:pt idx="409">
                  <c:v>510.9</c:v>
                </c:pt>
                <c:pt idx="410">
                  <c:v>520.79999999999995</c:v>
                </c:pt>
                <c:pt idx="411">
                  <c:v>524.4</c:v>
                </c:pt>
                <c:pt idx="412">
                  <c:v>516.1</c:v>
                </c:pt>
                <c:pt idx="413">
                  <c:v>513.20000000000005</c:v>
                </c:pt>
                <c:pt idx="414">
                  <c:v>511.2</c:v>
                </c:pt>
                <c:pt idx="415">
                  <c:v>496.6</c:v>
                </c:pt>
                <c:pt idx="416">
                  <c:v>498.7</c:v>
                </c:pt>
                <c:pt idx="417">
                  <c:v>499</c:v>
                </c:pt>
                <c:pt idx="418">
                  <c:v>504.8</c:v>
                </c:pt>
                <c:pt idx="419">
                  <c:v>553.20000000000005</c:v>
                </c:pt>
                <c:pt idx="420">
                  <c:v>562.6</c:v>
                </c:pt>
                <c:pt idx="421">
                  <c:v>550.9</c:v>
                </c:pt>
                <c:pt idx="422">
                  <c:v>562.9</c:v>
                </c:pt>
                <c:pt idx="423">
                  <c:v>559.1</c:v>
                </c:pt>
                <c:pt idx="424">
                  <c:v>551.79999999999995</c:v>
                </c:pt>
                <c:pt idx="425">
                  <c:v>547.20000000000005</c:v>
                </c:pt>
                <c:pt idx="426">
                  <c:v>545.4</c:v>
                </c:pt>
                <c:pt idx="427">
                  <c:v>544</c:v>
                </c:pt>
                <c:pt idx="428">
                  <c:v>544.1</c:v>
                </c:pt>
                <c:pt idx="429">
                  <c:v>542.1</c:v>
                </c:pt>
                <c:pt idx="430">
                  <c:v>536.5</c:v>
                </c:pt>
                <c:pt idx="431">
                  <c:v>538.6</c:v>
                </c:pt>
                <c:pt idx="432">
                  <c:v>538.20000000000005</c:v>
                </c:pt>
                <c:pt idx="433">
                  <c:v>526.70000000000005</c:v>
                </c:pt>
                <c:pt idx="434">
                  <c:v>519.70000000000005</c:v>
                </c:pt>
                <c:pt idx="435">
                  <c:v>525.4</c:v>
                </c:pt>
                <c:pt idx="436">
                  <c:v>523.70000000000005</c:v>
                </c:pt>
                <c:pt idx="437">
                  <c:v>531.4</c:v>
                </c:pt>
                <c:pt idx="438">
                  <c:v>529.4</c:v>
                </c:pt>
                <c:pt idx="439">
                  <c:v>533.4</c:v>
                </c:pt>
                <c:pt idx="440">
                  <c:v>523.9</c:v>
                </c:pt>
                <c:pt idx="441">
                  <c:v>521.1</c:v>
                </c:pt>
                <c:pt idx="442">
                  <c:v>518.29999999999995</c:v>
                </c:pt>
                <c:pt idx="443">
                  <c:v>510</c:v>
                </c:pt>
                <c:pt idx="444">
                  <c:v>505.6</c:v>
                </c:pt>
                <c:pt idx="445">
                  <c:v>508</c:v>
                </c:pt>
                <c:pt idx="446">
                  <c:v>501.1</c:v>
                </c:pt>
                <c:pt idx="447">
                  <c:v>509.9</c:v>
                </c:pt>
                <c:pt idx="448">
                  <c:v>504.4</c:v>
                </c:pt>
                <c:pt idx="449">
                  <c:v>493.6</c:v>
                </c:pt>
                <c:pt idx="450">
                  <c:v>424.7</c:v>
                </c:pt>
                <c:pt idx="451">
                  <c:v>410.4</c:v>
                </c:pt>
                <c:pt idx="452">
                  <c:v>413.5</c:v>
                </c:pt>
                <c:pt idx="453">
                  <c:v>415.6</c:v>
                </c:pt>
                <c:pt idx="454">
                  <c:v>410.4</c:v>
                </c:pt>
                <c:pt idx="455">
                  <c:v>408.7</c:v>
                </c:pt>
                <c:pt idx="456">
                  <c:v>414.6</c:v>
                </c:pt>
                <c:pt idx="457">
                  <c:v>416.1</c:v>
                </c:pt>
                <c:pt idx="458">
                  <c:v>412.2</c:v>
                </c:pt>
                <c:pt idx="459">
                  <c:v>412.1</c:v>
                </c:pt>
                <c:pt idx="460">
                  <c:v>403.5</c:v>
                </c:pt>
                <c:pt idx="461">
                  <c:v>406.6</c:v>
                </c:pt>
                <c:pt idx="462">
                  <c:v>385</c:v>
                </c:pt>
                <c:pt idx="463">
                  <c:v>353.3</c:v>
                </c:pt>
                <c:pt idx="464">
                  <c:v>348.4</c:v>
                </c:pt>
                <c:pt idx="465">
                  <c:v>351.6</c:v>
                </c:pt>
                <c:pt idx="466">
                  <c:v>356.4</c:v>
                </c:pt>
                <c:pt idx="467">
                  <c:v>357.7</c:v>
                </c:pt>
                <c:pt idx="468">
                  <c:v>347.4</c:v>
                </c:pt>
                <c:pt idx="469">
                  <c:v>348.2</c:v>
                </c:pt>
                <c:pt idx="470">
                  <c:v>344.1</c:v>
                </c:pt>
                <c:pt idx="471">
                  <c:v>335.9</c:v>
                </c:pt>
                <c:pt idx="472">
                  <c:v>341.6</c:v>
                </c:pt>
                <c:pt idx="473">
                  <c:v>341.4</c:v>
                </c:pt>
                <c:pt idx="474">
                  <c:v>334.6</c:v>
                </c:pt>
                <c:pt idx="475">
                  <c:v>329.7</c:v>
                </c:pt>
                <c:pt idx="476">
                  <c:v>333.8</c:v>
                </c:pt>
                <c:pt idx="477">
                  <c:v>335</c:v>
                </c:pt>
                <c:pt idx="478">
                  <c:v>329.2</c:v>
                </c:pt>
                <c:pt idx="479">
                  <c:v>318.39999999999998</c:v>
                </c:pt>
                <c:pt idx="480">
                  <c:v>318.2</c:v>
                </c:pt>
                <c:pt idx="481">
                  <c:v>320.89999999999998</c:v>
                </c:pt>
                <c:pt idx="482">
                  <c:v>322.89999999999998</c:v>
                </c:pt>
                <c:pt idx="483">
                  <c:v>341.6</c:v>
                </c:pt>
                <c:pt idx="484">
                  <c:v>339.1</c:v>
                </c:pt>
                <c:pt idx="485">
                  <c:v>339.8</c:v>
                </c:pt>
                <c:pt idx="486">
                  <c:v>357.5</c:v>
                </c:pt>
                <c:pt idx="487">
                  <c:v>359</c:v>
                </c:pt>
                <c:pt idx="488">
                  <c:v>356.6</c:v>
                </c:pt>
                <c:pt idx="489">
                  <c:v>358.6</c:v>
                </c:pt>
                <c:pt idx="490">
                  <c:v>378</c:v>
                </c:pt>
                <c:pt idx="491">
                  <c:v>379.1</c:v>
                </c:pt>
                <c:pt idx="492">
                  <c:v>376.9</c:v>
                </c:pt>
                <c:pt idx="493">
                  <c:v>388.7</c:v>
                </c:pt>
                <c:pt idx="494">
                  <c:v>387.7</c:v>
                </c:pt>
                <c:pt idx="495">
                  <c:v>384.8</c:v>
                </c:pt>
                <c:pt idx="496">
                  <c:v>379.6</c:v>
                </c:pt>
                <c:pt idx="497">
                  <c:v>383.1</c:v>
                </c:pt>
                <c:pt idx="498">
                  <c:v>385.8</c:v>
                </c:pt>
                <c:pt idx="499">
                  <c:v>382</c:v>
                </c:pt>
                <c:pt idx="500">
                  <c:v>383.9</c:v>
                </c:pt>
                <c:pt idx="501">
                  <c:v>382.2</c:v>
                </c:pt>
                <c:pt idx="502">
                  <c:v>383.9</c:v>
                </c:pt>
                <c:pt idx="503">
                  <c:v>390.1</c:v>
                </c:pt>
                <c:pt idx="504">
                  <c:v>388.5</c:v>
                </c:pt>
                <c:pt idx="505">
                  <c:v>380</c:v>
                </c:pt>
                <c:pt idx="506">
                  <c:v>371.6</c:v>
                </c:pt>
                <c:pt idx="507">
                  <c:v>370.5</c:v>
                </c:pt>
                <c:pt idx="508">
                  <c:v>376.7</c:v>
                </c:pt>
                <c:pt idx="509">
                  <c:v>376.2</c:v>
                </c:pt>
                <c:pt idx="510">
                  <c:v>371.3</c:v>
                </c:pt>
                <c:pt idx="511">
                  <c:v>372.7</c:v>
                </c:pt>
                <c:pt idx="512">
                  <c:v>370</c:v>
                </c:pt>
                <c:pt idx="513">
                  <c:v>368.8</c:v>
                </c:pt>
                <c:pt idx="514">
                  <c:v>364.4</c:v>
                </c:pt>
                <c:pt idx="515">
                  <c:v>362.1</c:v>
                </c:pt>
                <c:pt idx="516">
                  <c:v>362.7</c:v>
                </c:pt>
                <c:pt idx="517">
                  <c:v>371.7</c:v>
                </c:pt>
                <c:pt idx="518">
                  <c:v>373</c:v>
                </c:pt>
                <c:pt idx="519">
                  <c:v>367.6</c:v>
                </c:pt>
                <c:pt idx="520">
                  <c:v>371.4</c:v>
                </c:pt>
                <c:pt idx="521">
                  <c:v>372</c:v>
                </c:pt>
                <c:pt idx="522">
                  <c:v>367.4</c:v>
                </c:pt>
                <c:pt idx="523">
                  <c:v>369.5</c:v>
                </c:pt>
                <c:pt idx="524">
                  <c:v>374.6</c:v>
                </c:pt>
                <c:pt idx="525">
                  <c:v>378.9</c:v>
                </c:pt>
                <c:pt idx="526">
                  <c:v>377.4</c:v>
                </c:pt>
                <c:pt idx="527">
                  <c:v>377.5</c:v>
                </c:pt>
                <c:pt idx="528">
                  <c:v>384.9</c:v>
                </c:pt>
                <c:pt idx="529">
                  <c:v>418.2</c:v>
                </c:pt>
                <c:pt idx="530">
                  <c:v>435.2</c:v>
                </c:pt>
                <c:pt idx="531">
                  <c:v>420.3</c:v>
                </c:pt>
                <c:pt idx="532">
                  <c:v>444.6</c:v>
                </c:pt>
                <c:pt idx="533">
                  <c:v>437.9</c:v>
                </c:pt>
                <c:pt idx="534">
                  <c:v>448.6</c:v>
                </c:pt>
                <c:pt idx="535">
                  <c:v>452.6</c:v>
                </c:pt>
                <c:pt idx="536">
                  <c:v>436.1</c:v>
                </c:pt>
                <c:pt idx="537">
                  <c:v>445.7</c:v>
                </c:pt>
                <c:pt idx="538">
                  <c:v>441.4</c:v>
                </c:pt>
                <c:pt idx="539">
                  <c:v>449.4</c:v>
                </c:pt>
                <c:pt idx="540">
                  <c:v>429.6</c:v>
                </c:pt>
                <c:pt idx="541">
                  <c:v>426.6</c:v>
                </c:pt>
                <c:pt idx="542">
                  <c:v>420.9</c:v>
                </c:pt>
                <c:pt idx="543">
                  <c:v>423.8</c:v>
                </c:pt>
                <c:pt idx="544">
                  <c:v>423.3</c:v>
                </c:pt>
                <c:pt idx="545">
                  <c:v>424</c:v>
                </c:pt>
                <c:pt idx="546">
                  <c:v>431.6</c:v>
                </c:pt>
                <c:pt idx="547">
                  <c:v>428.1</c:v>
                </c:pt>
                <c:pt idx="548">
                  <c:v>427</c:v>
                </c:pt>
                <c:pt idx="549">
                  <c:v>419.7</c:v>
                </c:pt>
                <c:pt idx="550">
                  <c:v>415.4</c:v>
                </c:pt>
                <c:pt idx="551">
                  <c:v>412.1</c:v>
                </c:pt>
                <c:pt idx="552">
                  <c:v>416.4</c:v>
                </c:pt>
                <c:pt idx="553">
                  <c:v>413.9</c:v>
                </c:pt>
                <c:pt idx="554">
                  <c:v>404</c:v>
                </c:pt>
                <c:pt idx="555">
                  <c:v>396.3</c:v>
                </c:pt>
                <c:pt idx="556">
                  <c:v>394.3</c:v>
                </c:pt>
                <c:pt idx="557">
                  <c:v>395.2</c:v>
                </c:pt>
                <c:pt idx="558">
                  <c:v>396.6</c:v>
                </c:pt>
                <c:pt idx="559">
                  <c:v>396.3</c:v>
                </c:pt>
                <c:pt idx="560">
                  <c:v>405.4</c:v>
                </c:pt>
                <c:pt idx="561">
                  <c:v>409.8</c:v>
                </c:pt>
                <c:pt idx="562">
                  <c:v>408.5</c:v>
                </c:pt>
                <c:pt idx="563">
                  <c:v>402.2</c:v>
                </c:pt>
                <c:pt idx="564">
                  <c:v>405.5</c:v>
                </c:pt>
                <c:pt idx="565">
                  <c:v>391.7</c:v>
                </c:pt>
                <c:pt idx="566">
                  <c:v>405.2</c:v>
                </c:pt>
                <c:pt idx="567">
                  <c:v>416.5</c:v>
                </c:pt>
                <c:pt idx="568">
                  <c:v>414.1</c:v>
                </c:pt>
                <c:pt idx="569">
                  <c:v>405.8</c:v>
                </c:pt>
                <c:pt idx="570">
                  <c:v>405.4</c:v>
                </c:pt>
                <c:pt idx="571">
                  <c:v>405.4</c:v>
                </c:pt>
                <c:pt idx="572">
                  <c:v>407.9</c:v>
                </c:pt>
                <c:pt idx="573">
                  <c:v>413.9</c:v>
                </c:pt>
                <c:pt idx="574">
                  <c:v>412.2</c:v>
                </c:pt>
                <c:pt idx="575">
                  <c:v>407.3</c:v>
                </c:pt>
                <c:pt idx="576">
                  <c:v>407.7</c:v>
                </c:pt>
                <c:pt idx="577">
                  <c:v>402.2</c:v>
                </c:pt>
                <c:pt idx="578">
                  <c:v>393.8</c:v>
                </c:pt>
                <c:pt idx="579">
                  <c:v>388.2</c:v>
                </c:pt>
                <c:pt idx="580">
                  <c:v>385.9</c:v>
                </c:pt>
                <c:pt idx="581">
                  <c:v>391.3</c:v>
                </c:pt>
                <c:pt idx="582">
                  <c:v>388.9</c:v>
                </c:pt>
                <c:pt idx="583">
                  <c:v>381.2</c:v>
                </c:pt>
                <c:pt idx="584">
                  <c:v>380.6</c:v>
                </c:pt>
                <c:pt idx="585">
                  <c:v>393.2</c:v>
                </c:pt>
                <c:pt idx="586">
                  <c:v>394.2</c:v>
                </c:pt>
                <c:pt idx="587">
                  <c:v>396.3</c:v>
                </c:pt>
                <c:pt idx="588">
                  <c:v>388.9</c:v>
                </c:pt>
                <c:pt idx="589">
                  <c:v>386.7</c:v>
                </c:pt>
                <c:pt idx="590">
                  <c:v>389.3</c:v>
                </c:pt>
                <c:pt idx="591">
                  <c:v>381.4</c:v>
                </c:pt>
                <c:pt idx="592">
                  <c:v>384.7</c:v>
                </c:pt>
                <c:pt idx="593">
                  <c:v>383</c:v>
                </c:pt>
                <c:pt idx="594">
                  <c:v>377.4</c:v>
                </c:pt>
                <c:pt idx="595">
                  <c:v>377.4</c:v>
                </c:pt>
                <c:pt idx="596">
                  <c:v>376.5</c:v>
                </c:pt>
                <c:pt idx="597">
                  <c:v>378.8</c:v>
                </c:pt>
                <c:pt idx="598">
                  <c:v>379.7</c:v>
                </c:pt>
                <c:pt idx="599">
                  <c:v>383</c:v>
                </c:pt>
                <c:pt idx="600">
                  <c:v>379</c:v>
                </c:pt>
                <c:pt idx="601">
                  <c:v>373.5</c:v>
                </c:pt>
                <c:pt idx="602">
                  <c:v>376.1</c:v>
                </c:pt>
                <c:pt idx="603">
                  <c:v>378.1</c:v>
                </c:pt>
                <c:pt idx="604">
                  <c:v>370.7</c:v>
                </c:pt>
                <c:pt idx="605">
                  <c:v>370.1</c:v>
                </c:pt>
                <c:pt idx="606">
                  <c:v>366.5</c:v>
                </c:pt>
                <c:pt idx="607">
                  <c:v>358.8</c:v>
                </c:pt>
                <c:pt idx="608">
                  <c:v>360.5</c:v>
                </c:pt>
                <c:pt idx="609">
                  <c:v>355.4</c:v>
                </c:pt>
                <c:pt idx="610">
                  <c:v>350.3</c:v>
                </c:pt>
                <c:pt idx="611">
                  <c:v>348.3</c:v>
                </c:pt>
                <c:pt idx="612">
                  <c:v>358.1</c:v>
                </c:pt>
                <c:pt idx="613">
                  <c:v>359.1</c:v>
                </c:pt>
                <c:pt idx="614">
                  <c:v>367.1</c:v>
                </c:pt>
                <c:pt idx="615">
                  <c:v>377.2</c:v>
                </c:pt>
                <c:pt idx="616">
                  <c:v>371.9</c:v>
                </c:pt>
                <c:pt idx="617">
                  <c:v>370.2</c:v>
                </c:pt>
                <c:pt idx="618">
                  <c:v>373.2</c:v>
                </c:pt>
                <c:pt idx="619">
                  <c:v>366.5</c:v>
                </c:pt>
                <c:pt idx="620">
                  <c:v>356.5</c:v>
                </c:pt>
                <c:pt idx="621">
                  <c:v>358.6</c:v>
                </c:pt>
                <c:pt idx="622">
                  <c:v>352.4</c:v>
                </c:pt>
                <c:pt idx="623">
                  <c:v>347.5</c:v>
                </c:pt>
                <c:pt idx="624">
                  <c:v>346</c:v>
                </c:pt>
                <c:pt idx="625">
                  <c:v>339.9</c:v>
                </c:pt>
                <c:pt idx="626">
                  <c:v>332.8</c:v>
                </c:pt>
                <c:pt idx="627">
                  <c:v>331.4</c:v>
                </c:pt>
                <c:pt idx="628">
                  <c:v>330.9</c:v>
                </c:pt>
                <c:pt idx="629">
                  <c:v>328.2</c:v>
                </c:pt>
                <c:pt idx="630">
                  <c:v>326.2</c:v>
                </c:pt>
                <c:pt idx="631">
                  <c:v>330.6</c:v>
                </c:pt>
                <c:pt idx="632">
                  <c:v>335.3</c:v>
                </c:pt>
                <c:pt idx="633">
                  <c:v>339.9</c:v>
                </c:pt>
                <c:pt idx="634">
                  <c:v>341.6</c:v>
                </c:pt>
                <c:pt idx="635">
                  <c:v>337.1</c:v>
                </c:pt>
                <c:pt idx="636">
                  <c:v>329.4</c:v>
                </c:pt>
                <c:pt idx="637">
                  <c:v>326.89999999999998</c:v>
                </c:pt>
                <c:pt idx="638">
                  <c:v>331.2</c:v>
                </c:pt>
                <c:pt idx="639">
                  <c:v>334</c:v>
                </c:pt>
                <c:pt idx="640">
                  <c:v>329.7</c:v>
                </c:pt>
                <c:pt idx="641">
                  <c:v>330.1</c:v>
                </c:pt>
                <c:pt idx="642">
                  <c:v>327.8</c:v>
                </c:pt>
                <c:pt idx="643">
                  <c:v>325.89999999999998</c:v>
                </c:pt>
                <c:pt idx="644">
                  <c:v>332.6</c:v>
                </c:pt>
                <c:pt idx="645">
                  <c:v>330.3</c:v>
                </c:pt>
                <c:pt idx="646">
                  <c:v>331.2</c:v>
                </c:pt>
                <c:pt idx="647">
                  <c:v>337.7</c:v>
                </c:pt>
                <c:pt idx="648">
                  <c:v>336.7</c:v>
                </c:pt>
                <c:pt idx="649">
                  <c:v>340.9</c:v>
                </c:pt>
                <c:pt idx="650">
                  <c:v>335.6</c:v>
                </c:pt>
                <c:pt idx="651">
                  <c:v>339.2</c:v>
                </c:pt>
                <c:pt idx="652">
                  <c:v>329</c:v>
                </c:pt>
                <c:pt idx="653">
                  <c:v>337.7</c:v>
                </c:pt>
                <c:pt idx="654">
                  <c:v>335.2</c:v>
                </c:pt>
                <c:pt idx="655">
                  <c:v>334.3</c:v>
                </c:pt>
                <c:pt idx="656">
                  <c:v>333.7</c:v>
                </c:pt>
                <c:pt idx="657">
                  <c:v>359.5</c:v>
                </c:pt>
                <c:pt idx="658">
                  <c:v>364.5</c:v>
                </c:pt>
                <c:pt idx="659">
                  <c:v>362</c:v>
                </c:pt>
                <c:pt idx="660">
                  <c:v>352.1</c:v>
                </c:pt>
                <c:pt idx="661">
                  <c:v>344.1</c:v>
                </c:pt>
                <c:pt idx="662">
                  <c:v>365.6</c:v>
                </c:pt>
                <c:pt idx="663">
                  <c:v>348.4</c:v>
                </c:pt>
                <c:pt idx="664">
                  <c:v>348.6</c:v>
                </c:pt>
                <c:pt idx="665">
                  <c:v>353.7</c:v>
                </c:pt>
                <c:pt idx="666">
                  <c:v>364.5</c:v>
                </c:pt>
                <c:pt idx="667">
                  <c:v>367.7</c:v>
                </c:pt>
                <c:pt idx="668">
                  <c:v>366.6</c:v>
                </c:pt>
                <c:pt idx="669">
                  <c:v>375.3</c:v>
                </c:pt>
                <c:pt idx="670">
                  <c:v>379.2</c:v>
                </c:pt>
                <c:pt idx="671">
                  <c:v>384.2</c:v>
                </c:pt>
                <c:pt idx="672">
                  <c:v>380.1</c:v>
                </c:pt>
                <c:pt idx="673">
                  <c:v>408.4</c:v>
                </c:pt>
                <c:pt idx="674">
                  <c:v>405.6</c:v>
                </c:pt>
                <c:pt idx="675">
                  <c:v>401.5</c:v>
                </c:pt>
                <c:pt idx="676">
                  <c:v>401.5</c:v>
                </c:pt>
                <c:pt idx="677">
                  <c:v>391</c:v>
                </c:pt>
                <c:pt idx="678">
                  <c:v>389.2</c:v>
                </c:pt>
                <c:pt idx="679">
                  <c:v>399.3</c:v>
                </c:pt>
                <c:pt idx="680">
                  <c:v>395.3</c:v>
                </c:pt>
                <c:pt idx="681">
                  <c:v>384.3</c:v>
                </c:pt>
                <c:pt idx="682">
                  <c:v>390.4</c:v>
                </c:pt>
                <c:pt idx="683">
                  <c:v>390.9</c:v>
                </c:pt>
                <c:pt idx="684">
                  <c:v>394.5</c:v>
                </c:pt>
                <c:pt idx="685">
                  <c:v>404.5</c:v>
                </c:pt>
                <c:pt idx="686">
                  <c:v>392.8</c:v>
                </c:pt>
                <c:pt idx="687">
                  <c:v>392.5</c:v>
                </c:pt>
                <c:pt idx="688">
                  <c:v>402.1</c:v>
                </c:pt>
                <c:pt idx="689">
                  <c:v>406.4</c:v>
                </c:pt>
                <c:pt idx="690">
                  <c:v>400.8</c:v>
                </c:pt>
                <c:pt idx="691">
                  <c:v>398.5</c:v>
                </c:pt>
                <c:pt idx="692">
                  <c:v>402.6</c:v>
                </c:pt>
                <c:pt idx="693">
                  <c:v>375.9</c:v>
                </c:pt>
                <c:pt idx="694">
                  <c:v>375.3</c:v>
                </c:pt>
                <c:pt idx="695">
                  <c:v>372</c:v>
                </c:pt>
                <c:pt idx="696">
                  <c:v>374.6</c:v>
                </c:pt>
                <c:pt idx="697">
                  <c:v>380.3</c:v>
                </c:pt>
                <c:pt idx="698">
                  <c:v>372.8</c:v>
                </c:pt>
                <c:pt idx="699">
                  <c:v>366.1</c:v>
                </c:pt>
                <c:pt idx="700">
                  <c:v>368.2</c:v>
                </c:pt>
                <c:pt idx="701">
                  <c:v>386.6</c:v>
                </c:pt>
                <c:pt idx="702">
                  <c:v>380.7</c:v>
                </c:pt>
                <c:pt idx="703">
                  <c:v>390.4</c:v>
                </c:pt>
                <c:pt idx="704">
                  <c:v>385.2</c:v>
                </c:pt>
                <c:pt idx="705">
                  <c:v>384.1</c:v>
                </c:pt>
                <c:pt idx="706">
                  <c:v>376.7</c:v>
                </c:pt>
                <c:pt idx="707">
                  <c:v>369.8</c:v>
                </c:pt>
                <c:pt idx="708">
                  <c:v>366.4</c:v>
                </c:pt>
                <c:pt idx="709">
                  <c:v>367.7</c:v>
                </c:pt>
                <c:pt idx="710">
                  <c:v>373.8</c:v>
                </c:pt>
                <c:pt idx="711">
                  <c:v>373.1</c:v>
                </c:pt>
                <c:pt idx="712">
                  <c:v>365.1</c:v>
                </c:pt>
                <c:pt idx="713">
                  <c:v>372.6</c:v>
                </c:pt>
                <c:pt idx="714">
                  <c:v>368.7</c:v>
                </c:pt>
                <c:pt idx="715">
                  <c:v>370.1</c:v>
                </c:pt>
                <c:pt idx="716">
                  <c:v>367.8</c:v>
                </c:pt>
                <c:pt idx="717">
                  <c:v>367.9</c:v>
                </c:pt>
                <c:pt idx="718">
                  <c:v>359.6</c:v>
                </c:pt>
                <c:pt idx="719">
                  <c:v>361.1</c:v>
                </c:pt>
                <c:pt idx="720">
                  <c:v>363.4</c:v>
                </c:pt>
                <c:pt idx="721">
                  <c:v>371.6</c:v>
                </c:pt>
                <c:pt idx="722">
                  <c:v>349.2</c:v>
                </c:pt>
                <c:pt idx="723">
                  <c:v>339.8</c:v>
                </c:pt>
                <c:pt idx="724">
                  <c:v>336</c:v>
                </c:pt>
                <c:pt idx="725">
                  <c:v>338</c:v>
                </c:pt>
                <c:pt idx="726">
                  <c:v>336.9</c:v>
                </c:pt>
                <c:pt idx="727">
                  <c:v>340.7</c:v>
                </c:pt>
                <c:pt idx="728">
                  <c:v>339.9</c:v>
                </c:pt>
                <c:pt idx="729">
                  <c:v>346.8</c:v>
                </c:pt>
                <c:pt idx="730">
                  <c:v>342.1</c:v>
                </c:pt>
                <c:pt idx="731">
                  <c:v>344.1</c:v>
                </c:pt>
                <c:pt idx="732">
                  <c:v>339.2</c:v>
                </c:pt>
                <c:pt idx="733">
                  <c:v>336.2</c:v>
                </c:pt>
                <c:pt idx="734">
                  <c:v>339.9</c:v>
                </c:pt>
                <c:pt idx="735">
                  <c:v>342.9</c:v>
                </c:pt>
                <c:pt idx="736">
                  <c:v>348</c:v>
                </c:pt>
                <c:pt idx="737">
                  <c:v>344.4</c:v>
                </c:pt>
                <c:pt idx="738">
                  <c:v>352.9</c:v>
                </c:pt>
                <c:pt idx="739">
                  <c:v>350.2</c:v>
                </c:pt>
                <c:pt idx="740">
                  <c:v>351.6</c:v>
                </c:pt>
                <c:pt idx="741">
                  <c:v>354.4</c:v>
                </c:pt>
                <c:pt idx="742">
                  <c:v>346.4</c:v>
                </c:pt>
                <c:pt idx="743">
                  <c:v>346.5</c:v>
                </c:pt>
                <c:pt idx="744">
                  <c:v>343.7</c:v>
                </c:pt>
                <c:pt idx="745">
                  <c:v>342.7</c:v>
                </c:pt>
                <c:pt idx="746">
                  <c:v>340</c:v>
                </c:pt>
                <c:pt idx="747">
                  <c:v>342.1</c:v>
                </c:pt>
                <c:pt idx="748">
                  <c:v>339.9</c:v>
                </c:pt>
                <c:pt idx="749">
                  <c:v>339.9</c:v>
                </c:pt>
                <c:pt idx="750">
                  <c:v>336.6</c:v>
                </c:pt>
                <c:pt idx="751">
                  <c:v>339.3</c:v>
                </c:pt>
                <c:pt idx="752">
                  <c:v>339</c:v>
                </c:pt>
                <c:pt idx="753">
                  <c:v>351.7</c:v>
                </c:pt>
                <c:pt idx="754">
                  <c:v>352.6</c:v>
                </c:pt>
                <c:pt idx="755">
                  <c:v>348.2</c:v>
                </c:pt>
                <c:pt idx="756">
                  <c:v>342.6</c:v>
                </c:pt>
                <c:pt idx="757">
                  <c:v>339.9</c:v>
                </c:pt>
                <c:pt idx="758">
                  <c:v>341.6</c:v>
                </c:pt>
                <c:pt idx="759">
                  <c:v>332.8</c:v>
                </c:pt>
                <c:pt idx="760">
                  <c:v>328.7</c:v>
                </c:pt>
                <c:pt idx="761">
                  <c:v>332</c:v>
                </c:pt>
                <c:pt idx="762">
                  <c:v>325.3</c:v>
                </c:pt>
                <c:pt idx="763">
                  <c:v>326.89999999999998</c:v>
                </c:pt>
                <c:pt idx="764">
                  <c:v>325.10000000000002</c:v>
                </c:pt>
                <c:pt idx="765">
                  <c:v>322.60000000000002</c:v>
                </c:pt>
                <c:pt idx="766">
                  <c:v>322.7</c:v>
                </c:pt>
                <c:pt idx="767">
                  <c:v>320.10000000000002</c:v>
                </c:pt>
                <c:pt idx="768">
                  <c:v>318</c:v>
                </c:pt>
                <c:pt idx="769">
                  <c:v>323.8</c:v>
                </c:pt>
                <c:pt idx="770">
                  <c:v>317.60000000000002</c:v>
                </c:pt>
                <c:pt idx="771">
                  <c:v>318.7</c:v>
                </c:pt>
                <c:pt idx="772">
                  <c:v>318.60000000000002</c:v>
                </c:pt>
                <c:pt idx="773">
                  <c:v>320.10000000000002</c:v>
                </c:pt>
                <c:pt idx="774">
                  <c:v>323.8</c:v>
                </c:pt>
                <c:pt idx="775">
                  <c:v>325</c:v>
                </c:pt>
                <c:pt idx="776">
                  <c:v>326.10000000000002</c:v>
                </c:pt>
                <c:pt idx="777">
                  <c:v>331.7</c:v>
                </c:pt>
                <c:pt idx="778">
                  <c:v>332.6</c:v>
                </c:pt>
                <c:pt idx="779">
                  <c:v>333.5</c:v>
                </c:pt>
                <c:pt idx="780">
                  <c:v>323.5</c:v>
                </c:pt>
                <c:pt idx="781">
                  <c:v>320.8</c:v>
                </c:pt>
                <c:pt idx="782">
                  <c:v>319.89999999999998</c:v>
                </c:pt>
                <c:pt idx="783">
                  <c:v>312.89999999999998</c:v>
                </c:pt>
                <c:pt idx="784">
                  <c:v>312.39999999999998</c:v>
                </c:pt>
                <c:pt idx="785">
                  <c:v>314.10000000000002</c:v>
                </c:pt>
                <c:pt idx="786">
                  <c:v>315.8</c:v>
                </c:pt>
                <c:pt idx="787">
                  <c:v>318.2</c:v>
                </c:pt>
                <c:pt idx="788">
                  <c:v>316.7</c:v>
                </c:pt>
                <c:pt idx="789">
                  <c:v>320.3</c:v>
                </c:pt>
                <c:pt idx="790">
                  <c:v>316</c:v>
                </c:pt>
                <c:pt idx="791">
                  <c:v>318.8</c:v>
                </c:pt>
                <c:pt idx="792">
                  <c:v>321.3</c:v>
                </c:pt>
                <c:pt idx="793">
                  <c:v>318.8</c:v>
                </c:pt>
                <c:pt idx="794">
                  <c:v>310.2</c:v>
                </c:pt>
                <c:pt idx="795">
                  <c:v>313</c:v>
                </c:pt>
                <c:pt idx="796">
                  <c:v>309.10000000000002</c:v>
                </c:pt>
                <c:pt idx="797">
                  <c:v>312.8</c:v>
                </c:pt>
                <c:pt idx="798">
                  <c:v>307</c:v>
                </c:pt>
                <c:pt idx="799">
                  <c:v>305.3</c:v>
                </c:pt>
                <c:pt idx="800">
                  <c:v>310.10000000000002</c:v>
                </c:pt>
                <c:pt idx="801">
                  <c:v>294.7</c:v>
                </c:pt>
                <c:pt idx="802">
                  <c:v>298.60000000000002</c:v>
                </c:pt>
                <c:pt idx="803">
                  <c:v>305.8</c:v>
                </c:pt>
                <c:pt idx="804">
                  <c:v>312.39999999999998</c:v>
                </c:pt>
                <c:pt idx="805">
                  <c:v>320.8</c:v>
                </c:pt>
                <c:pt idx="806">
                  <c:v>324.5</c:v>
                </c:pt>
                <c:pt idx="807">
                  <c:v>321.3</c:v>
                </c:pt>
                <c:pt idx="808">
                  <c:v>322.2</c:v>
                </c:pt>
                <c:pt idx="809">
                  <c:v>322.3</c:v>
                </c:pt>
                <c:pt idx="810">
                  <c:v>321.2</c:v>
                </c:pt>
                <c:pt idx="811">
                  <c:v>322.10000000000002</c:v>
                </c:pt>
                <c:pt idx="812">
                  <c:v>321</c:v>
                </c:pt>
                <c:pt idx="813">
                  <c:v>316</c:v>
                </c:pt>
                <c:pt idx="814">
                  <c:v>317.39999999999998</c:v>
                </c:pt>
                <c:pt idx="815">
                  <c:v>317.2</c:v>
                </c:pt>
                <c:pt idx="816">
                  <c:v>326.39999999999998</c:v>
                </c:pt>
                <c:pt idx="817">
                  <c:v>322.3</c:v>
                </c:pt>
                <c:pt idx="818">
                  <c:v>318.10000000000002</c:v>
                </c:pt>
                <c:pt idx="819">
                  <c:v>317.89999999999998</c:v>
                </c:pt>
                <c:pt idx="820">
                  <c:v>312.7</c:v>
                </c:pt>
                <c:pt idx="821">
                  <c:v>312</c:v>
                </c:pt>
                <c:pt idx="822">
                  <c:v>310.89999999999998</c:v>
                </c:pt>
                <c:pt idx="823">
                  <c:v>303</c:v>
                </c:pt>
                <c:pt idx="824">
                  <c:v>305.2</c:v>
                </c:pt>
                <c:pt idx="825">
                  <c:v>306.5</c:v>
                </c:pt>
                <c:pt idx="826">
                  <c:v>303</c:v>
                </c:pt>
                <c:pt idx="827">
                  <c:v>295.89999999999998</c:v>
                </c:pt>
                <c:pt idx="828">
                  <c:v>293</c:v>
                </c:pt>
                <c:pt idx="829">
                  <c:v>293.5</c:v>
                </c:pt>
                <c:pt idx="830">
                  <c:v>293</c:v>
                </c:pt>
                <c:pt idx="831">
                  <c:v>292.5</c:v>
                </c:pt>
                <c:pt idx="832">
                  <c:v>288.60000000000002</c:v>
                </c:pt>
                <c:pt idx="833">
                  <c:v>288</c:v>
                </c:pt>
                <c:pt idx="834">
                  <c:v>282</c:v>
                </c:pt>
                <c:pt idx="835">
                  <c:v>286.7</c:v>
                </c:pt>
                <c:pt idx="836">
                  <c:v>289.39999999999998</c:v>
                </c:pt>
                <c:pt idx="837">
                  <c:v>286.89999999999998</c:v>
                </c:pt>
                <c:pt idx="838">
                  <c:v>298.2</c:v>
                </c:pt>
                <c:pt idx="839">
                  <c:v>300.7</c:v>
                </c:pt>
                <c:pt idx="840">
                  <c:v>306.3</c:v>
                </c:pt>
                <c:pt idx="841">
                  <c:v>307.3</c:v>
                </c:pt>
                <c:pt idx="842">
                  <c:v>295.7</c:v>
                </c:pt>
                <c:pt idx="843">
                  <c:v>294.8</c:v>
                </c:pt>
                <c:pt idx="844">
                  <c:v>297</c:v>
                </c:pt>
                <c:pt idx="845">
                  <c:v>304.10000000000002</c:v>
                </c:pt>
                <c:pt idx="846">
                  <c:v>307</c:v>
                </c:pt>
                <c:pt idx="847">
                  <c:v>316.39999999999998</c:v>
                </c:pt>
                <c:pt idx="848">
                  <c:v>310.60000000000002</c:v>
                </c:pt>
                <c:pt idx="849">
                  <c:v>315.5</c:v>
                </c:pt>
                <c:pt idx="850">
                  <c:v>316.10000000000002</c:v>
                </c:pt>
                <c:pt idx="851">
                  <c:v>315.8</c:v>
                </c:pt>
                <c:pt idx="852">
                  <c:v>320.5</c:v>
                </c:pt>
                <c:pt idx="853">
                  <c:v>315.8</c:v>
                </c:pt>
                <c:pt idx="854">
                  <c:v>314.89999999999998</c:v>
                </c:pt>
                <c:pt idx="855">
                  <c:v>317.5</c:v>
                </c:pt>
                <c:pt idx="856">
                  <c:v>312.2</c:v>
                </c:pt>
                <c:pt idx="857">
                  <c:v>313</c:v>
                </c:pt>
                <c:pt idx="858">
                  <c:v>315.2</c:v>
                </c:pt>
                <c:pt idx="859">
                  <c:v>316.7</c:v>
                </c:pt>
                <c:pt idx="860">
                  <c:v>318.10000000000002</c:v>
                </c:pt>
                <c:pt idx="861">
                  <c:v>313.60000000000002</c:v>
                </c:pt>
                <c:pt idx="862">
                  <c:v>314.3</c:v>
                </c:pt>
                <c:pt idx="863">
                  <c:v>315</c:v>
                </c:pt>
                <c:pt idx="864">
                  <c:v>321</c:v>
                </c:pt>
                <c:pt idx="865">
                  <c:v>322.3</c:v>
                </c:pt>
                <c:pt idx="866">
                  <c:v>320.89999999999998</c:v>
                </c:pt>
                <c:pt idx="867">
                  <c:v>321.8</c:v>
                </c:pt>
                <c:pt idx="868">
                  <c:v>326.2</c:v>
                </c:pt>
                <c:pt idx="869">
                  <c:v>326.7</c:v>
                </c:pt>
                <c:pt idx="870">
                  <c:v>325.7</c:v>
                </c:pt>
                <c:pt idx="871">
                  <c:v>322.10000000000002</c:v>
                </c:pt>
                <c:pt idx="872">
                  <c:v>328.3</c:v>
                </c:pt>
                <c:pt idx="873">
                  <c:v>330.8</c:v>
                </c:pt>
                <c:pt idx="874">
                  <c:v>334.7</c:v>
                </c:pt>
                <c:pt idx="875">
                  <c:v>334.5</c:v>
                </c:pt>
                <c:pt idx="876">
                  <c:v>329.3</c:v>
                </c:pt>
                <c:pt idx="877">
                  <c:v>334.3</c:v>
                </c:pt>
                <c:pt idx="878">
                  <c:v>338.6</c:v>
                </c:pt>
                <c:pt idx="879">
                  <c:v>347.4</c:v>
                </c:pt>
                <c:pt idx="880">
                  <c:v>365</c:v>
                </c:pt>
                <c:pt idx="881">
                  <c:v>368</c:v>
                </c:pt>
                <c:pt idx="882">
                  <c:v>359.7</c:v>
                </c:pt>
                <c:pt idx="883">
                  <c:v>354</c:v>
                </c:pt>
                <c:pt idx="884">
                  <c:v>349.9</c:v>
                </c:pt>
                <c:pt idx="885">
                  <c:v>351.7</c:v>
                </c:pt>
                <c:pt idx="886">
                  <c:v>353.5</c:v>
                </c:pt>
                <c:pt idx="887">
                  <c:v>358.4</c:v>
                </c:pt>
                <c:pt idx="888">
                  <c:v>351.1</c:v>
                </c:pt>
                <c:pt idx="889">
                  <c:v>333</c:v>
                </c:pt>
                <c:pt idx="890">
                  <c:v>333.3</c:v>
                </c:pt>
                <c:pt idx="891">
                  <c:v>333.5</c:v>
                </c:pt>
                <c:pt idx="892">
                  <c:v>337</c:v>
                </c:pt>
                <c:pt idx="893">
                  <c:v>336.8</c:v>
                </c:pt>
                <c:pt idx="894">
                  <c:v>333.7</c:v>
                </c:pt>
                <c:pt idx="895">
                  <c:v>338.4</c:v>
                </c:pt>
                <c:pt idx="896">
                  <c:v>335.5</c:v>
                </c:pt>
                <c:pt idx="897">
                  <c:v>335.4</c:v>
                </c:pt>
                <c:pt idx="898">
                  <c:v>331.8</c:v>
                </c:pt>
                <c:pt idx="899">
                  <c:v>329.6</c:v>
                </c:pt>
                <c:pt idx="900">
                  <c:v>327.7</c:v>
                </c:pt>
                <c:pt idx="901">
                  <c:v>332.3</c:v>
                </c:pt>
                <c:pt idx="902">
                  <c:v>340.1</c:v>
                </c:pt>
                <c:pt idx="903">
                  <c:v>341.9</c:v>
                </c:pt>
                <c:pt idx="904">
                  <c:v>344.7</c:v>
                </c:pt>
                <c:pt idx="905">
                  <c:v>345.2</c:v>
                </c:pt>
                <c:pt idx="906">
                  <c:v>350.8</c:v>
                </c:pt>
                <c:pt idx="907">
                  <c:v>349.6</c:v>
                </c:pt>
                <c:pt idx="908">
                  <c:v>346.9</c:v>
                </c:pt>
                <c:pt idx="909">
                  <c:v>345.5</c:v>
                </c:pt>
                <c:pt idx="910">
                  <c:v>341.5</c:v>
                </c:pt>
                <c:pt idx="911">
                  <c:v>335.8</c:v>
                </c:pt>
                <c:pt idx="912">
                  <c:v>331.2</c:v>
                </c:pt>
                <c:pt idx="913">
                  <c:v>324.89999999999998</c:v>
                </c:pt>
                <c:pt idx="914">
                  <c:v>325.3</c:v>
                </c:pt>
                <c:pt idx="915">
                  <c:v>326</c:v>
                </c:pt>
                <c:pt idx="916">
                  <c:v>328.5</c:v>
                </c:pt>
                <c:pt idx="917">
                  <c:v>324.10000000000002</c:v>
                </c:pt>
                <c:pt idx="918">
                  <c:v>320.5</c:v>
                </c:pt>
                <c:pt idx="919">
                  <c:v>324</c:v>
                </c:pt>
                <c:pt idx="920">
                  <c:v>320.60000000000002</c:v>
                </c:pt>
                <c:pt idx="921">
                  <c:v>325.8</c:v>
                </c:pt>
                <c:pt idx="922">
                  <c:v>322.39999999999998</c:v>
                </c:pt>
                <c:pt idx="923">
                  <c:v>318.39999999999998</c:v>
                </c:pt>
                <c:pt idx="924">
                  <c:v>305</c:v>
                </c:pt>
                <c:pt idx="925">
                  <c:v>301.60000000000002</c:v>
                </c:pt>
                <c:pt idx="926">
                  <c:v>304.60000000000002</c:v>
                </c:pt>
                <c:pt idx="927">
                  <c:v>299.39999999999998</c:v>
                </c:pt>
                <c:pt idx="928">
                  <c:v>300.2</c:v>
                </c:pt>
                <c:pt idx="929">
                  <c:v>300.3</c:v>
                </c:pt>
                <c:pt idx="930">
                  <c:v>302.3</c:v>
                </c:pt>
                <c:pt idx="931">
                  <c:v>302.2</c:v>
                </c:pt>
                <c:pt idx="932">
                  <c:v>295.89999999999998</c:v>
                </c:pt>
                <c:pt idx="933">
                  <c:v>297.5</c:v>
                </c:pt>
                <c:pt idx="934">
                  <c:v>288.8</c:v>
                </c:pt>
                <c:pt idx="935">
                  <c:v>292.60000000000002</c:v>
                </c:pt>
                <c:pt idx="936">
                  <c:v>291.89999999999998</c:v>
                </c:pt>
                <c:pt idx="937">
                  <c:v>302.8</c:v>
                </c:pt>
                <c:pt idx="938">
                  <c:v>304.10000000000002</c:v>
                </c:pt>
                <c:pt idx="939">
                  <c:v>300.3</c:v>
                </c:pt>
                <c:pt idx="940">
                  <c:v>304</c:v>
                </c:pt>
                <c:pt idx="941">
                  <c:v>296.8</c:v>
                </c:pt>
              </c:numCache>
            </c:numRef>
          </c:val>
          <c:extLst>
            <c:ext xmlns:c16="http://schemas.microsoft.com/office/drawing/2014/chart" uri="{C3380CC4-5D6E-409C-BE32-E72D297353CC}">
              <c16:uniqueId val="{00000000-78F3-4D5A-A1F9-74B29153628F}"/>
            </c:ext>
          </c:extLst>
        </c:ser>
        <c:dLbls>
          <c:showLegendKey val="0"/>
          <c:showVal val="0"/>
          <c:showCatName val="0"/>
          <c:showSerName val="0"/>
          <c:showPercent val="0"/>
          <c:showBubbleSize val="0"/>
        </c:dLbls>
        <c:gapWidth val="150"/>
        <c:axId val="-2131080192"/>
        <c:axId val="-2131085088"/>
      </c:barChart>
      <c:lineChart>
        <c:grouping val="standard"/>
        <c:varyColors val="0"/>
        <c:ser>
          <c:idx val="0"/>
          <c:order val="0"/>
          <c:tx>
            <c:strRef>
              <c:f>'Figure 3.D.6'!$B$1</c:f>
              <c:strCache>
                <c:ptCount val="1"/>
                <c:pt idx="0">
                  <c:v>Yield on Eurobonds maturing in 2031</c:v>
                </c:pt>
              </c:strCache>
            </c:strRef>
          </c:tx>
          <c:spPr>
            <a:ln w="28575" cap="rnd">
              <a:solidFill>
                <a:schemeClr val="accent1"/>
              </a:solidFill>
              <a:round/>
            </a:ln>
            <a:effectLst/>
          </c:spPr>
          <c:marker>
            <c:symbol val="none"/>
          </c:marker>
          <c:cat>
            <c:numRef>
              <c:f>'Figure 3.D.6'!$A$3:$A$944</c:f>
              <c:numCache>
                <c:formatCode>m/d/yyyy</c:formatCode>
                <c:ptCount val="942"/>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44243</c:v>
                </c:pt>
                <c:pt idx="14">
                  <c:v>44244</c:v>
                </c:pt>
                <c:pt idx="15">
                  <c:v>44245</c:v>
                </c:pt>
                <c:pt idx="16">
                  <c:v>44246</c:v>
                </c:pt>
                <c:pt idx="17">
                  <c:v>44249</c:v>
                </c:pt>
                <c:pt idx="18">
                  <c:v>44250</c:v>
                </c:pt>
                <c:pt idx="19">
                  <c:v>44251</c:v>
                </c:pt>
                <c:pt idx="20">
                  <c:v>44252</c:v>
                </c:pt>
                <c:pt idx="21">
                  <c:v>44253</c:v>
                </c:pt>
                <c:pt idx="22">
                  <c:v>44256</c:v>
                </c:pt>
                <c:pt idx="23">
                  <c:v>44257</c:v>
                </c:pt>
                <c:pt idx="24">
                  <c:v>44258</c:v>
                </c:pt>
                <c:pt idx="25">
                  <c:v>44259</c:v>
                </c:pt>
                <c:pt idx="26">
                  <c:v>44260</c:v>
                </c:pt>
                <c:pt idx="27">
                  <c:v>44263</c:v>
                </c:pt>
                <c:pt idx="28">
                  <c:v>44264</c:v>
                </c:pt>
                <c:pt idx="29">
                  <c:v>44265</c:v>
                </c:pt>
                <c:pt idx="30">
                  <c:v>44266</c:v>
                </c:pt>
                <c:pt idx="31">
                  <c:v>44267</c:v>
                </c:pt>
                <c:pt idx="32">
                  <c:v>44270</c:v>
                </c:pt>
                <c:pt idx="33">
                  <c:v>44271</c:v>
                </c:pt>
                <c:pt idx="34">
                  <c:v>44272</c:v>
                </c:pt>
                <c:pt idx="35">
                  <c:v>44273</c:v>
                </c:pt>
                <c:pt idx="36">
                  <c:v>44274</c:v>
                </c:pt>
                <c:pt idx="37">
                  <c:v>44277</c:v>
                </c:pt>
                <c:pt idx="38">
                  <c:v>44278</c:v>
                </c:pt>
                <c:pt idx="39">
                  <c:v>44279</c:v>
                </c:pt>
                <c:pt idx="40">
                  <c:v>44280</c:v>
                </c:pt>
                <c:pt idx="41">
                  <c:v>44281</c:v>
                </c:pt>
                <c:pt idx="42">
                  <c:v>44284</c:v>
                </c:pt>
                <c:pt idx="43">
                  <c:v>44285</c:v>
                </c:pt>
                <c:pt idx="44">
                  <c:v>44286</c:v>
                </c:pt>
                <c:pt idx="45">
                  <c:v>44287</c:v>
                </c:pt>
                <c:pt idx="46">
                  <c:v>44288</c:v>
                </c:pt>
                <c:pt idx="47">
                  <c:v>44292</c:v>
                </c:pt>
                <c:pt idx="48">
                  <c:v>44293</c:v>
                </c:pt>
                <c:pt idx="49">
                  <c:v>44294</c:v>
                </c:pt>
                <c:pt idx="50">
                  <c:v>44295</c:v>
                </c:pt>
                <c:pt idx="51">
                  <c:v>44298</c:v>
                </c:pt>
                <c:pt idx="52">
                  <c:v>44299</c:v>
                </c:pt>
                <c:pt idx="53">
                  <c:v>44300</c:v>
                </c:pt>
                <c:pt idx="54">
                  <c:v>44301</c:v>
                </c:pt>
                <c:pt idx="55">
                  <c:v>44302</c:v>
                </c:pt>
                <c:pt idx="56">
                  <c:v>44305</c:v>
                </c:pt>
                <c:pt idx="57">
                  <c:v>44306</c:v>
                </c:pt>
                <c:pt idx="58">
                  <c:v>44307</c:v>
                </c:pt>
                <c:pt idx="59">
                  <c:v>44308</c:v>
                </c:pt>
                <c:pt idx="60">
                  <c:v>44309</c:v>
                </c:pt>
                <c:pt idx="61">
                  <c:v>44312</c:v>
                </c:pt>
                <c:pt idx="62">
                  <c:v>44313</c:v>
                </c:pt>
                <c:pt idx="63">
                  <c:v>44314</c:v>
                </c:pt>
                <c:pt idx="64">
                  <c:v>44315</c:v>
                </c:pt>
                <c:pt idx="65">
                  <c:v>44316</c:v>
                </c:pt>
                <c:pt idx="66">
                  <c:v>44319</c:v>
                </c:pt>
                <c:pt idx="67">
                  <c:v>44320</c:v>
                </c:pt>
                <c:pt idx="68">
                  <c:v>44321</c:v>
                </c:pt>
                <c:pt idx="69">
                  <c:v>44322</c:v>
                </c:pt>
                <c:pt idx="70">
                  <c:v>44323</c:v>
                </c:pt>
                <c:pt idx="71">
                  <c:v>44326</c:v>
                </c:pt>
                <c:pt idx="72">
                  <c:v>44327</c:v>
                </c:pt>
                <c:pt idx="73">
                  <c:v>44328</c:v>
                </c:pt>
                <c:pt idx="74">
                  <c:v>44329</c:v>
                </c:pt>
                <c:pt idx="75">
                  <c:v>44330</c:v>
                </c:pt>
                <c:pt idx="76">
                  <c:v>44333</c:v>
                </c:pt>
                <c:pt idx="77">
                  <c:v>44334</c:v>
                </c:pt>
                <c:pt idx="78">
                  <c:v>44335</c:v>
                </c:pt>
                <c:pt idx="79">
                  <c:v>44336</c:v>
                </c:pt>
                <c:pt idx="80">
                  <c:v>44337</c:v>
                </c:pt>
                <c:pt idx="81">
                  <c:v>44340</c:v>
                </c:pt>
                <c:pt idx="82">
                  <c:v>44341</c:v>
                </c:pt>
                <c:pt idx="83">
                  <c:v>44342</c:v>
                </c:pt>
                <c:pt idx="84">
                  <c:v>44343</c:v>
                </c:pt>
                <c:pt idx="85">
                  <c:v>44344</c:v>
                </c:pt>
                <c:pt idx="86">
                  <c:v>44348</c:v>
                </c:pt>
                <c:pt idx="87">
                  <c:v>44349</c:v>
                </c:pt>
                <c:pt idx="88">
                  <c:v>44350</c:v>
                </c:pt>
                <c:pt idx="89">
                  <c:v>44351</c:v>
                </c:pt>
                <c:pt idx="90">
                  <c:v>44354</c:v>
                </c:pt>
                <c:pt idx="91">
                  <c:v>44355</c:v>
                </c:pt>
                <c:pt idx="92">
                  <c:v>44356</c:v>
                </c:pt>
                <c:pt idx="93">
                  <c:v>44357</c:v>
                </c:pt>
                <c:pt idx="94">
                  <c:v>44358</c:v>
                </c:pt>
                <c:pt idx="95">
                  <c:v>44361</c:v>
                </c:pt>
                <c:pt idx="96">
                  <c:v>44362</c:v>
                </c:pt>
                <c:pt idx="97">
                  <c:v>44363</c:v>
                </c:pt>
                <c:pt idx="98">
                  <c:v>44364</c:v>
                </c:pt>
                <c:pt idx="99">
                  <c:v>44365</c:v>
                </c:pt>
                <c:pt idx="100">
                  <c:v>44368</c:v>
                </c:pt>
                <c:pt idx="101">
                  <c:v>44369</c:v>
                </c:pt>
                <c:pt idx="102">
                  <c:v>44370</c:v>
                </c:pt>
                <c:pt idx="103">
                  <c:v>44371</c:v>
                </c:pt>
                <c:pt idx="104">
                  <c:v>44372</c:v>
                </c:pt>
                <c:pt idx="105">
                  <c:v>44375</c:v>
                </c:pt>
                <c:pt idx="106">
                  <c:v>44376</c:v>
                </c:pt>
                <c:pt idx="107">
                  <c:v>44377</c:v>
                </c:pt>
                <c:pt idx="108">
                  <c:v>44378</c:v>
                </c:pt>
                <c:pt idx="109">
                  <c:v>44379</c:v>
                </c:pt>
                <c:pt idx="110">
                  <c:v>44383</c:v>
                </c:pt>
                <c:pt idx="111">
                  <c:v>44384</c:v>
                </c:pt>
                <c:pt idx="112">
                  <c:v>44385</c:v>
                </c:pt>
                <c:pt idx="113">
                  <c:v>44386</c:v>
                </c:pt>
                <c:pt idx="114">
                  <c:v>44389</c:v>
                </c:pt>
                <c:pt idx="115">
                  <c:v>44390</c:v>
                </c:pt>
                <c:pt idx="116">
                  <c:v>44391</c:v>
                </c:pt>
                <c:pt idx="117">
                  <c:v>44392</c:v>
                </c:pt>
                <c:pt idx="118">
                  <c:v>44393</c:v>
                </c:pt>
                <c:pt idx="119">
                  <c:v>44396</c:v>
                </c:pt>
                <c:pt idx="120">
                  <c:v>44397</c:v>
                </c:pt>
                <c:pt idx="121">
                  <c:v>44398</c:v>
                </c:pt>
                <c:pt idx="122">
                  <c:v>44399</c:v>
                </c:pt>
                <c:pt idx="123">
                  <c:v>44400</c:v>
                </c:pt>
                <c:pt idx="124">
                  <c:v>44403</c:v>
                </c:pt>
                <c:pt idx="125">
                  <c:v>44404</c:v>
                </c:pt>
                <c:pt idx="126">
                  <c:v>44405</c:v>
                </c:pt>
                <c:pt idx="127">
                  <c:v>44406</c:v>
                </c:pt>
                <c:pt idx="128">
                  <c:v>44407</c:v>
                </c:pt>
                <c:pt idx="129">
                  <c:v>44410</c:v>
                </c:pt>
                <c:pt idx="130">
                  <c:v>44411</c:v>
                </c:pt>
                <c:pt idx="131">
                  <c:v>44412</c:v>
                </c:pt>
                <c:pt idx="132">
                  <c:v>44413</c:v>
                </c:pt>
                <c:pt idx="133">
                  <c:v>44414</c:v>
                </c:pt>
                <c:pt idx="134">
                  <c:v>44417</c:v>
                </c:pt>
                <c:pt idx="135">
                  <c:v>44418</c:v>
                </c:pt>
                <c:pt idx="136">
                  <c:v>44419</c:v>
                </c:pt>
                <c:pt idx="137">
                  <c:v>44420</c:v>
                </c:pt>
                <c:pt idx="138">
                  <c:v>44421</c:v>
                </c:pt>
                <c:pt idx="139">
                  <c:v>44424</c:v>
                </c:pt>
                <c:pt idx="140">
                  <c:v>44425</c:v>
                </c:pt>
                <c:pt idx="141">
                  <c:v>44426</c:v>
                </c:pt>
                <c:pt idx="142">
                  <c:v>44427</c:v>
                </c:pt>
                <c:pt idx="143">
                  <c:v>44428</c:v>
                </c:pt>
                <c:pt idx="144">
                  <c:v>44431</c:v>
                </c:pt>
                <c:pt idx="145">
                  <c:v>44432</c:v>
                </c:pt>
                <c:pt idx="146">
                  <c:v>44433</c:v>
                </c:pt>
                <c:pt idx="147">
                  <c:v>44434</c:v>
                </c:pt>
                <c:pt idx="148">
                  <c:v>44435</c:v>
                </c:pt>
                <c:pt idx="149">
                  <c:v>44438</c:v>
                </c:pt>
                <c:pt idx="150">
                  <c:v>44439</c:v>
                </c:pt>
                <c:pt idx="151">
                  <c:v>44440</c:v>
                </c:pt>
                <c:pt idx="152">
                  <c:v>44441</c:v>
                </c:pt>
                <c:pt idx="153">
                  <c:v>44442</c:v>
                </c:pt>
                <c:pt idx="154">
                  <c:v>44446</c:v>
                </c:pt>
                <c:pt idx="155">
                  <c:v>44447</c:v>
                </c:pt>
                <c:pt idx="156">
                  <c:v>44448</c:v>
                </c:pt>
                <c:pt idx="157">
                  <c:v>44449</c:v>
                </c:pt>
                <c:pt idx="158">
                  <c:v>44452</c:v>
                </c:pt>
                <c:pt idx="159">
                  <c:v>44453</c:v>
                </c:pt>
                <c:pt idx="160">
                  <c:v>44454</c:v>
                </c:pt>
                <c:pt idx="161">
                  <c:v>44455</c:v>
                </c:pt>
                <c:pt idx="162">
                  <c:v>44456</c:v>
                </c:pt>
                <c:pt idx="163">
                  <c:v>44459</c:v>
                </c:pt>
                <c:pt idx="164">
                  <c:v>44460</c:v>
                </c:pt>
                <c:pt idx="165">
                  <c:v>44461</c:v>
                </c:pt>
                <c:pt idx="166">
                  <c:v>44462</c:v>
                </c:pt>
                <c:pt idx="167">
                  <c:v>44463</c:v>
                </c:pt>
                <c:pt idx="168">
                  <c:v>44466</c:v>
                </c:pt>
                <c:pt idx="169">
                  <c:v>44467</c:v>
                </c:pt>
                <c:pt idx="170">
                  <c:v>44468</c:v>
                </c:pt>
                <c:pt idx="171">
                  <c:v>44469</c:v>
                </c:pt>
                <c:pt idx="172">
                  <c:v>44470</c:v>
                </c:pt>
                <c:pt idx="173">
                  <c:v>44473</c:v>
                </c:pt>
                <c:pt idx="174">
                  <c:v>44474</c:v>
                </c:pt>
                <c:pt idx="175">
                  <c:v>44475</c:v>
                </c:pt>
                <c:pt idx="176">
                  <c:v>44476</c:v>
                </c:pt>
                <c:pt idx="177">
                  <c:v>44477</c:v>
                </c:pt>
                <c:pt idx="178">
                  <c:v>44481</c:v>
                </c:pt>
                <c:pt idx="179">
                  <c:v>44482</c:v>
                </c:pt>
                <c:pt idx="180">
                  <c:v>44483</c:v>
                </c:pt>
                <c:pt idx="181">
                  <c:v>44484</c:v>
                </c:pt>
                <c:pt idx="182">
                  <c:v>44487</c:v>
                </c:pt>
                <c:pt idx="183">
                  <c:v>44488</c:v>
                </c:pt>
                <c:pt idx="184">
                  <c:v>44489</c:v>
                </c:pt>
                <c:pt idx="185">
                  <c:v>44490</c:v>
                </c:pt>
                <c:pt idx="186">
                  <c:v>44491</c:v>
                </c:pt>
                <c:pt idx="187">
                  <c:v>44494</c:v>
                </c:pt>
                <c:pt idx="188">
                  <c:v>44495</c:v>
                </c:pt>
                <c:pt idx="189">
                  <c:v>44496</c:v>
                </c:pt>
                <c:pt idx="190">
                  <c:v>44497</c:v>
                </c:pt>
                <c:pt idx="191">
                  <c:v>44498</c:v>
                </c:pt>
                <c:pt idx="192">
                  <c:v>44501</c:v>
                </c:pt>
                <c:pt idx="193">
                  <c:v>44502</c:v>
                </c:pt>
                <c:pt idx="194">
                  <c:v>44503</c:v>
                </c:pt>
                <c:pt idx="195">
                  <c:v>44504</c:v>
                </c:pt>
                <c:pt idx="196">
                  <c:v>44505</c:v>
                </c:pt>
                <c:pt idx="197">
                  <c:v>44508</c:v>
                </c:pt>
                <c:pt idx="198">
                  <c:v>44509</c:v>
                </c:pt>
                <c:pt idx="199">
                  <c:v>44510</c:v>
                </c:pt>
                <c:pt idx="200">
                  <c:v>44511</c:v>
                </c:pt>
                <c:pt idx="201">
                  <c:v>44515</c:v>
                </c:pt>
                <c:pt idx="202">
                  <c:v>44516</c:v>
                </c:pt>
                <c:pt idx="203">
                  <c:v>44517</c:v>
                </c:pt>
                <c:pt idx="204">
                  <c:v>44518</c:v>
                </c:pt>
                <c:pt idx="205">
                  <c:v>44519</c:v>
                </c:pt>
                <c:pt idx="206">
                  <c:v>44522</c:v>
                </c:pt>
                <c:pt idx="207">
                  <c:v>44523</c:v>
                </c:pt>
                <c:pt idx="208">
                  <c:v>44524</c:v>
                </c:pt>
                <c:pt idx="209">
                  <c:v>44526</c:v>
                </c:pt>
                <c:pt idx="210">
                  <c:v>44529</c:v>
                </c:pt>
                <c:pt idx="211">
                  <c:v>44530</c:v>
                </c:pt>
                <c:pt idx="212">
                  <c:v>44531</c:v>
                </c:pt>
                <c:pt idx="213">
                  <c:v>44532</c:v>
                </c:pt>
                <c:pt idx="214">
                  <c:v>44533</c:v>
                </c:pt>
                <c:pt idx="215">
                  <c:v>44536</c:v>
                </c:pt>
                <c:pt idx="216">
                  <c:v>44537</c:v>
                </c:pt>
                <c:pt idx="217">
                  <c:v>44538</c:v>
                </c:pt>
                <c:pt idx="218">
                  <c:v>44539</c:v>
                </c:pt>
                <c:pt idx="219">
                  <c:v>44540</c:v>
                </c:pt>
                <c:pt idx="220">
                  <c:v>44543</c:v>
                </c:pt>
                <c:pt idx="221">
                  <c:v>44544</c:v>
                </c:pt>
                <c:pt idx="222">
                  <c:v>44545</c:v>
                </c:pt>
                <c:pt idx="223">
                  <c:v>44546</c:v>
                </c:pt>
                <c:pt idx="224">
                  <c:v>44547</c:v>
                </c:pt>
                <c:pt idx="225">
                  <c:v>44550</c:v>
                </c:pt>
                <c:pt idx="226">
                  <c:v>44551</c:v>
                </c:pt>
                <c:pt idx="227">
                  <c:v>44552</c:v>
                </c:pt>
                <c:pt idx="228">
                  <c:v>44553</c:v>
                </c:pt>
                <c:pt idx="229">
                  <c:v>44557</c:v>
                </c:pt>
                <c:pt idx="230">
                  <c:v>44558</c:v>
                </c:pt>
                <c:pt idx="231">
                  <c:v>44559</c:v>
                </c:pt>
                <c:pt idx="232">
                  <c:v>44560</c:v>
                </c:pt>
                <c:pt idx="233">
                  <c:v>44561</c:v>
                </c:pt>
                <c:pt idx="234">
                  <c:v>44564</c:v>
                </c:pt>
                <c:pt idx="235">
                  <c:v>44565</c:v>
                </c:pt>
                <c:pt idx="236">
                  <c:v>44566</c:v>
                </c:pt>
                <c:pt idx="237">
                  <c:v>44567</c:v>
                </c:pt>
                <c:pt idx="238">
                  <c:v>44568</c:v>
                </c:pt>
                <c:pt idx="239">
                  <c:v>44571</c:v>
                </c:pt>
                <c:pt idx="240">
                  <c:v>44572</c:v>
                </c:pt>
                <c:pt idx="241">
                  <c:v>44573</c:v>
                </c:pt>
                <c:pt idx="242">
                  <c:v>44574</c:v>
                </c:pt>
                <c:pt idx="243">
                  <c:v>44575</c:v>
                </c:pt>
                <c:pt idx="244">
                  <c:v>44579</c:v>
                </c:pt>
                <c:pt idx="245">
                  <c:v>44580</c:v>
                </c:pt>
                <c:pt idx="246">
                  <c:v>44581</c:v>
                </c:pt>
                <c:pt idx="247">
                  <c:v>44582</c:v>
                </c:pt>
                <c:pt idx="248">
                  <c:v>44585</c:v>
                </c:pt>
                <c:pt idx="249">
                  <c:v>44586</c:v>
                </c:pt>
                <c:pt idx="250">
                  <c:v>44587</c:v>
                </c:pt>
                <c:pt idx="251">
                  <c:v>44588</c:v>
                </c:pt>
                <c:pt idx="252">
                  <c:v>44589</c:v>
                </c:pt>
                <c:pt idx="253">
                  <c:v>44592</c:v>
                </c:pt>
                <c:pt idx="254">
                  <c:v>44593</c:v>
                </c:pt>
                <c:pt idx="255">
                  <c:v>44594</c:v>
                </c:pt>
                <c:pt idx="256">
                  <c:v>44595</c:v>
                </c:pt>
                <c:pt idx="257">
                  <c:v>44596</c:v>
                </c:pt>
                <c:pt idx="258">
                  <c:v>44599</c:v>
                </c:pt>
                <c:pt idx="259">
                  <c:v>44600</c:v>
                </c:pt>
                <c:pt idx="260">
                  <c:v>44601</c:v>
                </c:pt>
                <c:pt idx="261">
                  <c:v>44602</c:v>
                </c:pt>
                <c:pt idx="262">
                  <c:v>44603</c:v>
                </c:pt>
                <c:pt idx="263">
                  <c:v>44606</c:v>
                </c:pt>
                <c:pt idx="264">
                  <c:v>44607</c:v>
                </c:pt>
                <c:pt idx="265">
                  <c:v>44608</c:v>
                </c:pt>
                <c:pt idx="266">
                  <c:v>44609</c:v>
                </c:pt>
                <c:pt idx="267">
                  <c:v>44610</c:v>
                </c:pt>
                <c:pt idx="268">
                  <c:v>44614</c:v>
                </c:pt>
                <c:pt idx="269">
                  <c:v>44615</c:v>
                </c:pt>
                <c:pt idx="270">
                  <c:v>44616</c:v>
                </c:pt>
                <c:pt idx="271">
                  <c:v>44617</c:v>
                </c:pt>
                <c:pt idx="272">
                  <c:v>44620</c:v>
                </c:pt>
                <c:pt idx="273">
                  <c:v>44621</c:v>
                </c:pt>
                <c:pt idx="274">
                  <c:v>44622</c:v>
                </c:pt>
                <c:pt idx="275">
                  <c:v>44623</c:v>
                </c:pt>
                <c:pt idx="276">
                  <c:v>44624</c:v>
                </c:pt>
                <c:pt idx="277">
                  <c:v>44627</c:v>
                </c:pt>
                <c:pt idx="278">
                  <c:v>44628</c:v>
                </c:pt>
                <c:pt idx="279">
                  <c:v>44629</c:v>
                </c:pt>
                <c:pt idx="280">
                  <c:v>44630</c:v>
                </c:pt>
                <c:pt idx="281">
                  <c:v>44631</c:v>
                </c:pt>
                <c:pt idx="282">
                  <c:v>44634</c:v>
                </c:pt>
                <c:pt idx="283">
                  <c:v>44635</c:v>
                </c:pt>
                <c:pt idx="284">
                  <c:v>44636</c:v>
                </c:pt>
                <c:pt idx="285">
                  <c:v>44637</c:v>
                </c:pt>
                <c:pt idx="286">
                  <c:v>44638</c:v>
                </c:pt>
                <c:pt idx="287">
                  <c:v>44641</c:v>
                </c:pt>
                <c:pt idx="288">
                  <c:v>44642</c:v>
                </c:pt>
                <c:pt idx="289">
                  <c:v>44643</c:v>
                </c:pt>
                <c:pt idx="290">
                  <c:v>44644</c:v>
                </c:pt>
                <c:pt idx="291">
                  <c:v>44645</c:v>
                </c:pt>
                <c:pt idx="292">
                  <c:v>44648</c:v>
                </c:pt>
                <c:pt idx="293">
                  <c:v>44649</c:v>
                </c:pt>
                <c:pt idx="294">
                  <c:v>44650</c:v>
                </c:pt>
                <c:pt idx="295">
                  <c:v>44651</c:v>
                </c:pt>
                <c:pt idx="296">
                  <c:v>44652</c:v>
                </c:pt>
                <c:pt idx="297">
                  <c:v>44655</c:v>
                </c:pt>
                <c:pt idx="298">
                  <c:v>44656</c:v>
                </c:pt>
                <c:pt idx="299">
                  <c:v>44657</c:v>
                </c:pt>
                <c:pt idx="300">
                  <c:v>44658</c:v>
                </c:pt>
                <c:pt idx="301">
                  <c:v>44659</c:v>
                </c:pt>
                <c:pt idx="302">
                  <c:v>44662</c:v>
                </c:pt>
                <c:pt idx="303">
                  <c:v>44663</c:v>
                </c:pt>
                <c:pt idx="304">
                  <c:v>44664</c:v>
                </c:pt>
                <c:pt idx="305">
                  <c:v>44665</c:v>
                </c:pt>
                <c:pt idx="306">
                  <c:v>44669</c:v>
                </c:pt>
                <c:pt idx="307">
                  <c:v>44670</c:v>
                </c:pt>
                <c:pt idx="308">
                  <c:v>44671</c:v>
                </c:pt>
                <c:pt idx="309">
                  <c:v>44672</c:v>
                </c:pt>
                <c:pt idx="310">
                  <c:v>44673</c:v>
                </c:pt>
                <c:pt idx="311">
                  <c:v>44676</c:v>
                </c:pt>
                <c:pt idx="312">
                  <c:v>44677</c:v>
                </c:pt>
                <c:pt idx="313">
                  <c:v>44678</c:v>
                </c:pt>
                <c:pt idx="314">
                  <c:v>44679</c:v>
                </c:pt>
                <c:pt idx="315">
                  <c:v>44680</c:v>
                </c:pt>
                <c:pt idx="316">
                  <c:v>44683</c:v>
                </c:pt>
                <c:pt idx="317">
                  <c:v>44684</c:v>
                </c:pt>
                <c:pt idx="318">
                  <c:v>44685</c:v>
                </c:pt>
                <c:pt idx="319">
                  <c:v>44686</c:v>
                </c:pt>
                <c:pt idx="320">
                  <c:v>44687</c:v>
                </c:pt>
                <c:pt idx="321">
                  <c:v>44690</c:v>
                </c:pt>
                <c:pt idx="322">
                  <c:v>44691</c:v>
                </c:pt>
                <c:pt idx="323">
                  <c:v>44692</c:v>
                </c:pt>
                <c:pt idx="324">
                  <c:v>44693</c:v>
                </c:pt>
                <c:pt idx="325">
                  <c:v>44694</c:v>
                </c:pt>
                <c:pt idx="326">
                  <c:v>44697</c:v>
                </c:pt>
                <c:pt idx="327">
                  <c:v>44698</c:v>
                </c:pt>
                <c:pt idx="328">
                  <c:v>44699</c:v>
                </c:pt>
                <c:pt idx="329">
                  <c:v>44700</c:v>
                </c:pt>
                <c:pt idx="330">
                  <c:v>44701</c:v>
                </c:pt>
                <c:pt idx="331">
                  <c:v>44704</c:v>
                </c:pt>
                <c:pt idx="332">
                  <c:v>44705</c:v>
                </c:pt>
                <c:pt idx="333">
                  <c:v>44706</c:v>
                </c:pt>
                <c:pt idx="334">
                  <c:v>44707</c:v>
                </c:pt>
                <c:pt idx="335">
                  <c:v>44708</c:v>
                </c:pt>
                <c:pt idx="336">
                  <c:v>44712</c:v>
                </c:pt>
                <c:pt idx="337">
                  <c:v>44715</c:v>
                </c:pt>
                <c:pt idx="338">
                  <c:v>44716</c:v>
                </c:pt>
                <c:pt idx="339">
                  <c:v>44717</c:v>
                </c:pt>
                <c:pt idx="340">
                  <c:v>44718</c:v>
                </c:pt>
                <c:pt idx="341">
                  <c:v>44719</c:v>
                </c:pt>
                <c:pt idx="342">
                  <c:v>44720</c:v>
                </c:pt>
                <c:pt idx="343">
                  <c:v>44721</c:v>
                </c:pt>
                <c:pt idx="344">
                  <c:v>44722</c:v>
                </c:pt>
                <c:pt idx="345">
                  <c:v>44725</c:v>
                </c:pt>
                <c:pt idx="346">
                  <c:v>44726</c:v>
                </c:pt>
                <c:pt idx="347">
                  <c:v>44727</c:v>
                </c:pt>
                <c:pt idx="348">
                  <c:v>44728</c:v>
                </c:pt>
                <c:pt idx="349">
                  <c:v>44729</c:v>
                </c:pt>
                <c:pt idx="350">
                  <c:v>44733</c:v>
                </c:pt>
                <c:pt idx="351">
                  <c:v>44734</c:v>
                </c:pt>
                <c:pt idx="352">
                  <c:v>44735</c:v>
                </c:pt>
                <c:pt idx="353">
                  <c:v>44736</c:v>
                </c:pt>
                <c:pt idx="354">
                  <c:v>44739</c:v>
                </c:pt>
                <c:pt idx="355">
                  <c:v>44740</c:v>
                </c:pt>
                <c:pt idx="356">
                  <c:v>44741</c:v>
                </c:pt>
                <c:pt idx="357">
                  <c:v>44742</c:v>
                </c:pt>
                <c:pt idx="358">
                  <c:v>44743</c:v>
                </c:pt>
                <c:pt idx="359">
                  <c:v>44747</c:v>
                </c:pt>
                <c:pt idx="360">
                  <c:v>44748</c:v>
                </c:pt>
                <c:pt idx="361">
                  <c:v>44749</c:v>
                </c:pt>
                <c:pt idx="362">
                  <c:v>44750</c:v>
                </c:pt>
                <c:pt idx="363">
                  <c:v>44753</c:v>
                </c:pt>
                <c:pt idx="364">
                  <c:v>44754</c:v>
                </c:pt>
                <c:pt idx="365">
                  <c:v>44755</c:v>
                </c:pt>
                <c:pt idx="366">
                  <c:v>44756</c:v>
                </c:pt>
                <c:pt idx="367">
                  <c:v>44757</c:v>
                </c:pt>
                <c:pt idx="368">
                  <c:v>44760</c:v>
                </c:pt>
                <c:pt idx="369">
                  <c:v>44761</c:v>
                </c:pt>
                <c:pt idx="370">
                  <c:v>44762</c:v>
                </c:pt>
                <c:pt idx="371">
                  <c:v>44763</c:v>
                </c:pt>
                <c:pt idx="372">
                  <c:v>44764</c:v>
                </c:pt>
                <c:pt idx="373">
                  <c:v>44767</c:v>
                </c:pt>
                <c:pt idx="374">
                  <c:v>44768</c:v>
                </c:pt>
                <c:pt idx="375">
                  <c:v>44769</c:v>
                </c:pt>
                <c:pt idx="376">
                  <c:v>44770</c:v>
                </c:pt>
                <c:pt idx="377">
                  <c:v>44771</c:v>
                </c:pt>
                <c:pt idx="378">
                  <c:v>44774</c:v>
                </c:pt>
                <c:pt idx="379">
                  <c:v>44775</c:v>
                </c:pt>
                <c:pt idx="380">
                  <c:v>44776</c:v>
                </c:pt>
                <c:pt idx="381">
                  <c:v>44777</c:v>
                </c:pt>
                <c:pt idx="382">
                  <c:v>44778</c:v>
                </c:pt>
                <c:pt idx="383">
                  <c:v>44781</c:v>
                </c:pt>
                <c:pt idx="384">
                  <c:v>44782</c:v>
                </c:pt>
                <c:pt idx="385">
                  <c:v>44783</c:v>
                </c:pt>
                <c:pt idx="386">
                  <c:v>44784</c:v>
                </c:pt>
                <c:pt idx="387">
                  <c:v>44785</c:v>
                </c:pt>
                <c:pt idx="388">
                  <c:v>44788</c:v>
                </c:pt>
                <c:pt idx="389">
                  <c:v>44789</c:v>
                </c:pt>
                <c:pt idx="390">
                  <c:v>44790</c:v>
                </c:pt>
                <c:pt idx="391">
                  <c:v>44791</c:v>
                </c:pt>
                <c:pt idx="392">
                  <c:v>44792</c:v>
                </c:pt>
                <c:pt idx="393">
                  <c:v>44795</c:v>
                </c:pt>
                <c:pt idx="394">
                  <c:v>44796</c:v>
                </c:pt>
                <c:pt idx="395">
                  <c:v>44797</c:v>
                </c:pt>
                <c:pt idx="396">
                  <c:v>44798</c:v>
                </c:pt>
                <c:pt idx="397">
                  <c:v>44799</c:v>
                </c:pt>
                <c:pt idx="398">
                  <c:v>44802</c:v>
                </c:pt>
                <c:pt idx="399">
                  <c:v>44803</c:v>
                </c:pt>
                <c:pt idx="400">
                  <c:v>44804</c:v>
                </c:pt>
                <c:pt idx="401">
                  <c:v>44805</c:v>
                </c:pt>
                <c:pt idx="402">
                  <c:v>44806</c:v>
                </c:pt>
                <c:pt idx="403">
                  <c:v>44810</c:v>
                </c:pt>
                <c:pt idx="404">
                  <c:v>44811</c:v>
                </c:pt>
                <c:pt idx="405">
                  <c:v>44812</c:v>
                </c:pt>
                <c:pt idx="406">
                  <c:v>44813</c:v>
                </c:pt>
                <c:pt idx="407">
                  <c:v>44816</c:v>
                </c:pt>
                <c:pt idx="408">
                  <c:v>44817</c:v>
                </c:pt>
                <c:pt idx="409">
                  <c:v>44818</c:v>
                </c:pt>
                <c:pt idx="410">
                  <c:v>44819</c:v>
                </c:pt>
                <c:pt idx="411">
                  <c:v>44820</c:v>
                </c:pt>
                <c:pt idx="412">
                  <c:v>44823</c:v>
                </c:pt>
                <c:pt idx="413">
                  <c:v>44824</c:v>
                </c:pt>
                <c:pt idx="414">
                  <c:v>44825</c:v>
                </c:pt>
                <c:pt idx="415">
                  <c:v>44826</c:v>
                </c:pt>
                <c:pt idx="416">
                  <c:v>44827</c:v>
                </c:pt>
                <c:pt idx="417">
                  <c:v>44830</c:v>
                </c:pt>
                <c:pt idx="418">
                  <c:v>44831</c:v>
                </c:pt>
                <c:pt idx="419">
                  <c:v>44832</c:v>
                </c:pt>
                <c:pt idx="420">
                  <c:v>44833</c:v>
                </c:pt>
                <c:pt idx="421">
                  <c:v>44834</c:v>
                </c:pt>
                <c:pt idx="422">
                  <c:v>44837</c:v>
                </c:pt>
                <c:pt idx="423">
                  <c:v>44838</c:v>
                </c:pt>
                <c:pt idx="424">
                  <c:v>44839</c:v>
                </c:pt>
                <c:pt idx="425">
                  <c:v>44840</c:v>
                </c:pt>
                <c:pt idx="426">
                  <c:v>44841</c:v>
                </c:pt>
                <c:pt idx="427">
                  <c:v>44845</c:v>
                </c:pt>
                <c:pt idx="428">
                  <c:v>44846</c:v>
                </c:pt>
                <c:pt idx="429">
                  <c:v>44847</c:v>
                </c:pt>
                <c:pt idx="430">
                  <c:v>44848</c:v>
                </c:pt>
                <c:pt idx="431">
                  <c:v>44851</c:v>
                </c:pt>
                <c:pt idx="432">
                  <c:v>44852</c:v>
                </c:pt>
                <c:pt idx="433">
                  <c:v>44853</c:v>
                </c:pt>
                <c:pt idx="434">
                  <c:v>44854</c:v>
                </c:pt>
                <c:pt idx="435">
                  <c:v>44855</c:v>
                </c:pt>
                <c:pt idx="436">
                  <c:v>44858</c:v>
                </c:pt>
                <c:pt idx="437">
                  <c:v>44859</c:v>
                </c:pt>
                <c:pt idx="438">
                  <c:v>44860</c:v>
                </c:pt>
                <c:pt idx="439">
                  <c:v>44861</c:v>
                </c:pt>
                <c:pt idx="440">
                  <c:v>44862</c:v>
                </c:pt>
                <c:pt idx="441">
                  <c:v>44865</c:v>
                </c:pt>
                <c:pt idx="442">
                  <c:v>44866</c:v>
                </c:pt>
                <c:pt idx="443">
                  <c:v>44867</c:v>
                </c:pt>
                <c:pt idx="444">
                  <c:v>44868</c:v>
                </c:pt>
                <c:pt idx="445">
                  <c:v>44869</c:v>
                </c:pt>
                <c:pt idx="446">
                  <c:v>44872</c:v>
                </c:pt>
                <c:pt idx="447">
                  <c:v>44873</c:v>
                </c:pt>
                <c:pt idx="448">
                  <c:v>44874</c:v>
                </c:pt>
                <c:pt idx="449">
                  <c:v>44875</c:v>
                </c:pt>
                <c:pt idx="450">
                  <c:v>44879</c:v>
                </c:pt>
                <c:pt idx="451">
                  <c:v>44880</c:v>
                </c:pt>
                <c:pt idx="452">
                  <c:v>44881</c:v>
                </c:pt>
                <c:pt idx="453">
                  <c:v>44882</c:v>
                </c:pt>
                <c:pt idx="454">
                  <c:v>44883</c:v>
                </c:pt>
                <c:pt idx="455">
                  <c:v>44886</c:v>
                </c:pt>
                <c:pt idx="456">
                  <c:v>44887</c:v>
                </c:pt>
                <c:pt idx="457">
                  <c:v>44888</c:v>
                </c:pt>
                <c:pt idx="458">
                  <c:v>44890</c:v>
                </c:pt>
                <c:pt idx="459">
                  <c:v>44893</c:v>
                </c:pt>
                <c:pt idx="460">
                  <c:v>44894</c:v>
                </c:pt>
                <c:pt idx="461">
                  <c:v>44895</c:v>
                </c:pt>
                <c:pt idx="462">
                  <c:v>44896</c:v>
                </c:pt>
                <c:pt idx="463">
                  <c:v>44897</c:v>
                </c:pt>
                <c:pt idx="464">
                  <c:v>44900</c:v>
                </c:pt>
                <c:pt idx="465">
                  <c:v>44901</c:v>
                </c:pt>
                <c:pt idx="466">
                  <c:v>44902</c:v>
                </c:pt>
                <c:pt idx="467">
                  <c:v>44903</c:v>
                </c:pt>
                <c:pt idx="468">
                  <c:v>44904</c:v>
                </c:pt>
                <c:pt idx="469">
                  <c:v>44907</c:v>
                </c:pt>
                <c:pt idx="470">
                  <c:v>44908</c:v>
                </c:pt>
                <c:pt idx="471">
                  <c:v>44909</c:v>
                </c:pt>
                <c:pt idx="472">
                  <c:v>44910</c:v>
                </c:pt>
                <c:pt idx="473">
                  <c:v>44911</c:v>
                </c:pt>
                <c:pt idx="474">
                  <c:v>44914</c:v>
                </c:pt>
                <c:pt idx="475">
                  <c:v>44915</c:v>
                </c:pt>
                <c:pt idx="476">
                  <c:v>44916</c:v>
                </c:pt>
                <c:pt idx="477">
                  <c:v>44917</c:v>
                </c:pt>
                <c:pt idx="478">
                  <c:v>44918</c:v>
                </c:pt>
                <c:pt idx="479">
                  <c:v>44922</c:v>
                </c:pt>
                <c:pt idx="480">
                  <c:v>44923</c:v>
                </c:pt>
                <c:pt idx="481">
                  <c:v>44924</c:v>
                </c:pt>
                <c:pt idx="482">
                  <c:v>44925</c:v>
                </c:pt>
                <c:pt idx="483">
                  <c:v>44929</c:v>
                </c:pt>
                <c:pt idx="484">
                  <c:v>44930</c:v>
                </c:pt>
                <c:pt idx="485">
                  <c:v>44931</c:v>
                </c:pt>
                <c:pt idx="486">
                  <c:v>44932</c:v>
                </c:pt>
                <c:pt idx="487">
                  <c:v>44935</c:v>
                </c:pt>
                <c:pt idx="488">
                  <c:v>44936</c:v>
                </c:pt>
                <c:pt idx="489">
                  <c:v>44937</c:v>
                </c:pt>
                <c:pt idx="490">
                  <c:v>44938</c:v>
                </c:pt>
                <c:pt idx="491">
                  <c:v>44939</c:v>
                </c:pt>
                <c:pt idx="492">
                  <c:v>44943</c:v>
                </c:pt>
                <c:pt idx="493">
                  <c:v>44944</c:v>
                </c:pt>
                <c:pt idx="494">
                  <c:v>44945</c:v>
                </c:pt>
                <c:pt idx="495">
                  <c:v>44946</c:v>
                </c:pt>
                <c:pt idx="496">
                  <c:v>44949</c:v>
                </c:pt>
                <c:pt idx="497">
                  <c:v>44950</c:v>
                </c:pt>
                <c:pt idx="498">
                  <c:v>44951</c:v>
                </c:pt>
                <c:pt idx="499">
                  <c:v>44952</c:v>
                </c:pt>
                <c:pt idx="500">
                  <c:v>44953</c:v>
                </c:pt>
                <c:pt idx="501">
                  <c:v>44956</c:v>
                </c:pt>
                <c:pt idx="502">
                  <c:v>44957</c:v>
                </c:pt>
                <c:pt idx="503">
                  <c:v>44958</c:v>
                </c:pt>
                <c:pt idx="504">
                  <c:v>44959</c:v>
                </c:pt>
                <c:pt idx="505">
                  <c:v>44960</c:v>
                </c:pt>
                <c:pt idx="506">
                  <c:v>44963</c:v>
                </c:pt>
                <c:pt idx="507">
                  <c:v>44964</c:v>
                </c:pt>
                <c:pt idx="508">
                  <c:v>44965</c:v>
                </c:pt>
                <c:pt idx="509">
                  <c:v>44966</c:v>
                </c:pt>
                <c:pt idx="510">
                  <c:v>44967</c:v>
                </c:pt>
                <c:pt idx="511">
                  <c:v>44970</c:v>
                </c:pt>
                <c:pt idx="512">
                  <c:v>44971</c:v>
                </c:pt>
                <c:pt idx="513">
                  <c:v>44972</c:v>
                </c:pt>
                <c:pt idx="514">
                  <c:v>44973</c:v>
                </c:pt>
                <c:pt idx="515">
                  <c:v>44974</c:v>
                </c:pt>
                <c:pt idx="516">
                  <c:v>44978</c:v>
                </c:pt>
                <c:pt idx="517">
                  <c:v>44979</c:v>
                </c:pt>
                <c:pt idx="518">
                  <c:v>44980</c:v>
                </c:pt>
                <c:pt idx="519">
                  <c:v>44981</c:v>
                </c:pt>
                <c:pt idx="520">
                  <c:v>44984</c:v>
                </c:pt>
                <c:pt idx="521">
                  <c:v>44985</c:v>
                </c:pt>
                <c:pt idx="522">
                  <c:v>44986</c:v>
                </c:pt>
                <c:pt idx="523">
                  <c:v>44987</c:v>
                </c:pt>
                <c:pt idx="524">
                  <c:v>44988</c:v>
                </c:pt>
                <c:pt idx="525">
                  <c:v>44991</c:v>
                </c:pt>
                <c:pt idx="526">
                  <c:v>44992</c:v>
                </c:pt>
                <c:pt idx="527">
                  <c:v>44993</c:v>
                </c:pt>
                <c:pt idx="528">
                  <c:v>44994</c:v>
                </c:pt>
                <c:pt idx="529">
                  <c:v>44995</c:v>
                </c:pt>
                <c:pt idx="530">
                  <c:v>44998</c:v>
                </c:pt>
                <c:pt idx="531">
                  <c:v>44999</c:v>
                </c:pt>
                <c:pt idx="532">
                  <c:v>45000</c:v>
                </c:pt>
                <c:pt idx="533">
                  <c:v>45001</c:v>
                </c:pt>
                <c:pt idx="534">
                  <c:v>45002</c:v>
                </c:pt>
                <c:pt idx="535">
                  <c:v>45005</c:v>
                </c:pt>
                <c:pt idx="536">
                  <c:v>45006</c:v>
                </c:pt>
                <c:pt idx="537">
                  <c:v>45007</c:v>
                </c:pt>
                <c:pt idx="538">
                  <c:v>45008</c:v>
                </c:pt>
                <c:pt idx="539">
                  <c:v>45009</c:v>
                </c:pt>
                <c:pt idx="540">
                  <c:v>45012</c:v>
                </c:pt>
                <c:pt idx="541">
                  <c:v>45013</c:v>
                </c:pt>
                <c:pt idx="542">
                  <c:v>45014</c:v>
                </c:pt>
                <c:pt idx="543">
                  <c:v>45015</c:v>
                </c:pt>
                <c:pt idx="544">
                  <c:v>45016</c:v>
                </c:pt>
                <c:pt idx="545">
                  <c:v>45019</c:v>
                </c:pt>
                <c:pt idx="546">
                  <c:v>45020</c:v>
                </c:pt>
                <c:pt idx="547">
                  <c:v>45021</c:v>
                </c:pt>
                <c:pt idx="548">
                  <c:v>45022</c:v>
                </c:pt>
                <c:pt idx="549">
                  <c:v>45023</c:v>
                </c:pt>
                <c:pt idx="550">
                  <c:v>45026</c:v>
                </c:pt>
                <c:pt idx="551">
                  <c:v>45027</c:v>
                </c:pt>
                <c:pt idx="552">
                  <c:v>45028</c:v>
                </c:pt>
                <c:pt idx="553">
                  <c:v>45029</c:v>
                </c:pt>
                <c:pt idx="554">
                  <c:v>45030</c:v>
                </c:pt>
                <c:pt idx="555">
                  <c:v>45033</c:v>
                </c:pt>
                <c:pt idx="556">
                  <c:v>45034</c:v>
                </c:pt>
                <c:pt idx="557">
                  <c:v>45035</c:v>
                </c:pt>
                <c:pt idx="558">
                  <c:v>45036</c:v>
                </c:pt>
                <c:pt idx="559">
                  <c:v>45037</c:v>
                </c:pt>
                <c:pt idx="560">
                  <c:v>45040</c:v>
                </c:pt>
                <c:pt idx="561">
                  <c:v>45041</c:v>
                </c:pt>
                <c:pt idx="562">
                  <c:v>45042</c:v>
                </c:pt>
                <c:pt idx="563">
                  <c:v>45043</c:v>
                </c:pt>
                <c:pt idx="564">
                  <c:v>45044</c:v>
                </c:pt>
                <c:pt idx="565">
                  <c:v>45047</c:v>
                </c:pt>
                <c:pt idx="566">
                  <c:v>45048</c:v>
                </c:pt>
                <c:pt idx="567">
                  <c:v>45049</c:v>
                </c:pt>
                <c:pt idx="568">
                  <c:v>45050</c:v>
                </c:pt>
                <c:pt idx="569">
                  <c:v>45051</c:v>
                </c:pt>
                <c:pt idx="570">
                  <c:v>45054</c:v>
                </c:pt>
                <c:pt idx="571">
                  <c:v>45055</c:v>
                </c:pt>
                <c:pt idx="572">
                  <c:v>45056</c:v>
                </c:pt>
                <c:pt idx="573">
                  <c:v>45057</c:v>
                </c:pt>
                <c:pt idx="574">
                  <c:v>45058</c:v>
                </c:pt>
                <c:pt idx="575">
                  <c:v>45061</c:v>
                </c:pt>
                <c:pt idx="576">
                  <c:v>45062</c:v>
                </c:pt>
                <c:pt idx="577">
                  <c:v>45063</c:v>
                </c:pt>
                <c:pt idx="578">
                  <c:v>45064</c:v>
                </c:pt>
                <c:pt idx="579">
                  <c:v>45065</c:v>
                </c:pt>
                <c:pt idx="580">
                  <c:v>45068</c:v>
                </c:pt>
                <c:pt idx="581">
                  <c:v>45069</c:v>
                </c:pt>
                <c:pt idx="582">
                  <c:v>45070</c:v>
                </c:pt>
                <c:pt idx="583">
                  <c:v>45071</c:v>
                </c:pt>
                <c:pt idx="584">
                  <c:v>45072</c:v>
                </c:pt>
                <c:pt idx="585">
                  <c:v>45076</c:v>
                </c:pt>
                <c:pt idx="586">
                  <c:v>45077</c:v>
                </c:pt>
                <c:pt idx="587">
                  <c:v>45078</c:v>
                </c:pt>
                <c:pt idx="588">
                  <c:v>45079</c:v>
                </c:pt>
                <c:pt idx="589">
                  <c:v>45082</c:v>
                </c:pt>
                <c:pt idx="590">
                  <c:v>45083</c:v>
                </c:pt>
                <c:pt idx="591">
                  <c:v>45084</c:v>
                </c:pt>
                <c:pt idx="592">
                  <c:v>45085</c:v>
                </c:pt>
                <c:pt idx="593">
                  <c:v>45086</c:v>
                </c:pt>
                <c:pt idx="594">
                  <c:v>45272</c:v>
                </c:pt>
                <c:pt idx="595">
                  <c:v>45273</c:v>
                </c:pt>
                <c:pt idx="596">
                  <c:v>45274</c:v>
                </c:pt>
                <c:pt idx="597">
                  <c:v>45275</c:v>
                </c:pt>
                <c:pt idx="598">
                  <c:v>45276</c:v>
                </c:pt>
                <c:pt idx="599">
                  <c:v>45097</c:v>
                </c:pt>
                <c:pt idx="600">
                  <c:v>45098</c:v>
                </c:pt>
                <c:pt idx="601">
                  <c:v>45099</c:v>
                </c:pt>
                <c:pt idx="602">
                  <c:v>45100</c:v>
                </c:pt>
                <c:pt idx="603">
                  <c:v>45103</c:v>
                </c:pt>
                <c:pt idx="604">
                  <c:v>45104</c:v>
                </c:pt>
                <c:pt idx="605">
                  <c:v>45105</c:v>
                </c:pt>
                <c:pt idx="606">
                  <c:v>45106</c:v>
                </c:pt>
                <c:pt idx="607">
                  <c:v>45107</c:v>
                </c:pt>
                <c:pt idx="608">
                  <c:v>45110</c:v>
                </c:pt>
                <c:pt idx="609">
                  <c:v>45112</c:v>
                </c:pt>
                <c:pt idx="610">
                  <c:v>45113</c:v>
                </c:pt>
                <c:pt idx="611">
                  <c:v>45114</c:v>
                </c:pt>
                <c:pt idx="612">
                  <c:v>45117</c:v>
                </c:pt>
                <c:pt idx="613">
                  <c:v>45118</c:v>
                </c:pt>
                <c:pt idx="614">
                  <c:v>45119</c:v>
                </c:pt>
                <c:pt idx="615">
                  <c:v>45120</c:v>
                </c:pt>
                <c:pt idx="616">
                  <c:v>45121</c:v>
                </c:pt>
                <c:pt idx="617">
                  <c:v>45124</c:v>
                </c:pt>
                <c:pt idx="618">
                  <c:v>45125</c:v>
                </c:pt>
                <c:pt idx="619">
                  <c:v>45126</c:v>
                </c:pt>
                <c:pt idx="620">
                  <c:v>45127</c:v>
                </c:pt>
                <c:pt idx="621">
                  <c:v>45128</c:v>
                </c:pt>
                <c:pt idx="622">
                  <c:v>45131</c:v>
                </c:pt>
                <c:pt idx="623">
                  <c:v>45132</c:v>
                </c:pt>
                <c:pt idx="624">
                  <c:v>45133</c:v>
                </c:pt>
                <c:pt idx="625">
                  <c:v>45134</c:v>
                </c:pt>
                <c:pt idx="626">
                  <c:v>45135</c:v>
                </c:pt>
                <c:pt idx="627">
                  <c:v>45138</c:v>
                </c:pt>
                <c:pt idx="628">
                  <c:v>45139</c:v>
                </c:pt>
                <c:pt idx="629">
                  <c:v>45140</c:v>
                </c:pt>
                <c:pt idx="630">
                  <c:v>45141</c:v>
                </c:pt>
                <c:pt idx="631">
                  <c:v>45142</c:v>
                </c:pt>
                <c:pt idx="632">
                  <c:v>45145</c:v>
                </c:pt>
                <c:pt idx="633">
                  <c:v>45146</c:v>
                </c:pt>
                <c:pt idx="634">
                  <c:v>45147</c:v>
                </c:pt>
                <c:pt idx="635">
                  <c:v>45148</c:v>
                </c:pt>
                <c:pt idx="636">
                  <c:v>45149</c:v>
                </c:pt>
                <c:pt idx="637">
                  <c:v>45152</c:v>
                </c:pt>
                <c:pt idx="638">
                  <c:v>45153</c:v>
                </c:pt>
                <c:pt idx="639">
                  <c:v>45154</c:v>
                </c:pt>
                <c:pt idx="640">
                  <c:v>45155</c:v>
                </c:pt>
                <c:pt idx="641">
                  <c:v>45156</c:v>
                </c:pt>
                <c:pt idx="642">
                  <c:v>45159</c:v>
                </c:pt>
                <c:pt idx="643">
                  <c:v>45160</c:v>
                </c:pt>
                <c:pt idx="644">
                  <c:v>45161</c:v>
                </c:pt>
                <c:pt idx="645">
                  <c:v>45162</c:v>
                </c:pt>
                <c:pt idx="646">
                  <c:v>45163</c:v>
                </c:pt>
                <c:pt idx="647">
                  <c:v>45166</c:v>
                </c:pt>
                <c:pt idx="648">
                  <c:v>45167</c:v>
                </c:pt>
                <c:pt idx="649">
                  <c:v>45168</c:v>
                </c:pt>
                <c:pt idx="650">
                  <c:v>45169</c:v>
                </c:pt>
                <c:pt idx="651">
                  <c:v>45170</c:v>
                </c:pt>
                <c:pt idx="652">
                  <c:v>45174</c:v>
                </c:pt>
                <c:pt idx="653">
                  <c:v>45175</c:v>
                </c:pt>
                <c:pt idx="654">
                  <c:v>45176</c:v>
                </c:pt>
                <c:pt idx="655">
                  <c:v>45177</c:v>
                </c:pt>
                <c:pt idx="656">
                  <c:v>45180</c:v>
                </c:pt>
                <c:pt idx="657">
                  <c:v>45181</c:v>
                </c:pt>
                <c:pt idx="658">
                  <c:v>45182</c:v>
                </c:pt>
                <c:pt idx="659">
                  <c:v>45183</c:v>
                </c:pt>
                <c:pt idx="660">
                  <c:v>45184</c:v>
                </c:pt>
                <c:pt idx="661">
                  <c:v>45187</c:v>
                </c:pt>
                <c:pt idx="662">
                  <c:v>45188</c:v>
                </c:pt>
                <c:pt idx="663">
                  <c:v>45189</c:v>
                </c:pt>
                <c:pt idx="664">
                  <c:v>45190</c:v>
                </c:pt>
                <c:pt idx="665">
                  <c:v>45191</c:v>
                </c:pt>
                <c:pt idx="666">
                  <c:v>45194</c:v>
                </c:pt>
                <c:pt idx="667">
                  <c:v>45195</c:v>
                </c:pt>
                <c:pt idx="668">
                  <c:v>45196</c:v>
                </c:pt>
                <c:pt idx="669">
                  <c:v>45197</c:v>
                </c:pt>
                <c:pt idx="670">
                  <c:v>45198</c:v>
                </c:pt>
                <c:pt idx="671">
                  <c:v>45201</c:v>
                </c:pt>
                <c:pt idx="672">
                  <c:v>45202</c:v>
                </c:pt>
                <c:pt idx="673">
                  <c:v>45203</c:v>
                </c:pt>
                <c:pt idx="674">
                  <c:v>45204</c:v>
                </c:pt>
                <c:pt idx="675">
                  <c:v>45205</c:v>
                </c:pt>
                <c:pt idx="676">
                  <c:v>45208</c:v>
                </c:pt>
                <c:pt idx="677">
                  <c:v>45209</c:v>
                </c:pt>
                <c:pt idx="678">
                  <c:v>45211</c:v>
                </c:pt>
                <c:pt idx="679">
                  <c:v>45212</c:v>
                </c:pt>
                <c:pt idx="680">
                  <c:v>45215</c:v>
                </c:pt>
                <c:pt idx="681">
                  <c:v>45216</c:v>
                </c:pt>
                <c:pt idx="682">
                  <c:v>45217</c:v>
                </c:pt>
                <c:pt idx="683">
                  <c:v>45218</c:v>
                </c:pt>
                <c:pt idx="684">
                  <c:v>45219</c:v>
                </c:pt>
                <c:pt idx="685">
                  <c:v>45222</c:v>
                </c:pt>
                <c:pt idx="686">
                  <c:v>45223</c:v>
                </c:pt>
                <c:pt idx="687">
                  <c:v>45224</c:v>
                </c:pt>
                <c:pt idx="688">
                  <c:v>45225</c:v>
                </c:pt>
                <c:pt idx="689">
                  <c:v>45226</c:v>
                </c:pt>
                <c:pt idx="690">
                  <c:v>45229</c:v>
                </c:pt>
                <c:pt idx="691">
                  <c:v>45230</c:v>
                </c:pt>
                <c:pt idx="692">
                  <c:v>45231</c:v>
                </c:pt>
                <c:pt idx="693">
                  <c:v>45232</c:v>
                </c:pt>
                <c:pt idx="694">
                  <c:v>45233</c:v>
                </c:pt>
                <c:pt idx="695">
                  <c:v>45236</c:v>
                </c:pt>
                <c:pt idx="696">
                  <c:v>45237</c:v>
                </c:pt>
                <c:pt idx="697">
                  <c:v>45238</c:v>
                </c:pt>
                <c:pt idx="698">
                  <c:v>45239</c:v>
                </c:pt>
                <c:pt idx="699">
                  <c:v>45240</c:v>
                </c:pt>
                <c:pt idx="700">
                  <c:v>45243</c:v>
                </c:pt>
                <c:pt idx="701">
                  <c:v>45244</c:v>
                </c:pt>
                <c:pt idx="702">
                  <c:v>45245</c:v>
                </c:pt>
                <c:pt idx="703">
                  <c:v>45246</c:v>
                </c:pt>
                <c:pt idx="704">
                  <c:v>45247</c:v>
                </c:pt>
                <c:pt idx="705">
                  <c:v>45250</c:v>
                </c:pt>
                <c:pt idx="706">
                  <c:v>45251</c:v>
                </c:pt>
                <c:pt idx="707">
                  <c:v>45252</c:v>
                </c:pt>
                <c:pt idx="708">
                  <c:v>45254</c:v>
                </c:pt>
                <c:pt idx="709">
                  <c:v>45257</c:v>
                </c:pt>
                <c:pt idx="710">
                  <c:v>45258</c:v>
                </c:pt>
                <c:pt idx="711">
                  <c:v>45259</c:v>
                </c:pt>
                <c:pt idx="712">
                  <c:v>45260</c:v>
                </c:pt>
                <c:pt idx="713">
                  <c:v>45261</c:v>
                </c:pt>
                <c:pt idx="714">
                  <c:v>45264</c:v>
                </c:pt>
                <c:pt idx="715">
                  <c:v>45265</c:v>
                </c:pt>
                <c:pt idx="716">
                  <c:v>45266</c:v>
                </c:pt>
                <c:pt idx="717">
                  <c:v>45267</c:v>
                </c:pt>
                <c:pt idx="718">
                  <c:v>45268</c:v>
                </c:pt>
                <c:pt idx="719">
                  <c:v>45271</c:v>
                </c:pt>
                <c:pt idx="720">
                  <c:v>45272</c:v>
                </c:pt>
                <c:pt idx="721">
                  <c:v>45273</c:v>
                </c:pt>
                <c:pt idx="722">
                  <c:v>45274</c:v>
                </c:pt>
                <c:pt idx="723">
                  <c:v>45275</c:v>
                </c:pt>
                <c:pt idx="724">
                  <c:v>45278</c:v>
                </c:pt>
                <c:pt idx="725">
                  <c:v>45279</c:v>
                </c:pt>
                <c:pt idx="726">
                  <c:v>45280</c:v>
                </c:pt>
                <c:pt idx="727">
                  <c:v>45281</c:v>
                </c:pt>
                <c:pt idx="728">
                  <c:v>45282</c:v>
                </c:pt>
                <c:pt idx="729">
                  <c:v>45286</c:v>
                </c:pt>
                <c:pt idx="730">
                  <c:v>45287</c:v>
                </c:pt>
                <c:pt idx="731">
                  <c:v>45288</c:v>
                </c:pt>
                <c:pt idx="732">
                  <c:v>45289</c:v>
                </c:pt>
                <c:pt idx="733">
                  <c:v>45293</c:v>
                </c:pt>
                <c:pt idx="734">
                  <c:v>45294</c:v>
                </c:pt>
                <c:pt idx="735">
                  <c:v>45295</c:v>
                </c:pt>
                <c:pt idx="736">
                  <c:v>45296</c:v>
                </c:pt>
                <c:pt idx="737">
                  <c:v>45299</c:v>
                </c:pt>
                <c:pt idx="738">
                  <c:v>45300</c:v>
                </c:pt>
                <c:pt idx="739">
                  <c:v>45301</c:v>
                </c:pt>
                <c:pt idx="740">
                  <c:v>45302</c:v>
                </c:pt>
                <c:pt idx="741">
                  <c:v>45303</c:v>
                </c:pt>
                <c:pt idx="742">
                  <c:v>45307</c:v>
                </c:pt>
                <c:pt idx="743">
                  <c:v>45308</c:v>
                </c:pt>
                <c:pt idx="744">
                  <c:v>45309</c:v>
                </c:pt>
                <c:pt idx="745">
                  <c:v>45310</c:v>
                </c:pt>
                <c:pt idx="746">
                  <c:v>45313</c:v>
                </c:pt>
                <c:pt idx="747">
                  <c:v>45314</c:v>
                </c:pt>
                <c:pt idx="748">
                  <c:v>45315</c:v>
                </c:pt>
                <c:pt idx="749">
                  <c:v>45316</c:v>
                </c:pt>
                <c:pt idx="750">
                  <c:v>45317</c:v>
                </c:pt>
                <c:pt idx="751">
                  <c:v>45320</c:v>
                </c:pt>
                <c:pt idx="752">
                  <c:v>45321</c:v>
                </c:pt>
                <c:pt idx="753">
                  <c:v>45322</c:v>
                </c:pt>
                <c:pt idx="754">
                  <c:v>45323</c:v>
                </c:pt>
                <c:pt idx="755">
                  <c:v>45324</c:v>
                </c:pt>
                <c:pt idx="756">
                  <c:v>45327</c:v>
                </c:pt>
                <c:pt idx="757">
                  <c:v>45328</c:v>
                </c:pt>
                <c:pt idx="758">
                  <c:v>45329</c:v>
                </c:pt>
                <c:pt idx="759">
                  <c:v>45330</c:v>
                </c:pt>
                <c:pt idx="760">
                  <c:v>45331</c:v>
                </c:pt>
                <c:pt idx="761">
                  <c:v>45334</c:v>
                </c:pt>
                <c:pt idx="762">
                  <c:v>45335</c:v>
                </c:pt>
                <c:pt idx="763">
                  <c:v>45336</c:v>
                </c:pt>
                <c:pt idx="764">
                  <c:v>45337</c:v>
                </c:pt>
                <c:pt idx="765">
                  <c:v>45338</c:v>
                </c:pt>
                <c:pt idx="766">
                  <c:v>45342</c:v>
                </c:pt>
                <c:pt idx="767">
                  <c:v>45343</c:v>
                </c:pt>
                <c:pt idx="768">
                  <c:v>45344</c:v>
                </c:pt>
                <c:pt idx="769">
                  <c:v>45345</c:v>
                </c:pt>
                <c:pt idx="770">
                  <c:v>45348</c:v>
                </c:pt>
                <c:pt idx="771">
                  <c:v>45349</c:v>
                </c:pt>
                <c:pt idx="772">
                  <c:v>45350</c:v>
                </c:pt>
                <c:pt idx="773">
                  <c:v>45351</c:v>
                </c:pt>
                <c:pt idx="774">
                  <c:v>45352</c:v>
                </c:pt>
                <c:pt idx="775">
                  <c:v>45355</c:v>
                </c:pt>
                <c:pt idx="776">
                  <c:v>45356</c:v>
                </c:pt>
                <c:pt idx="777">
                  <c:v>45357</c:v>
                </c:pt>
                <c:pt idx="778">
                  <c:v>45358</c:v>
                </c:pt>
                <c:pt idx="779">
                  <c:v>45359</c:v>
                </c:pt>
                <c:pt idx="780">
                  <c:v>45362</c:v>
                </c:pt>
                <c:pt idx="781">
                  <c:v>45363</c:v>
                </c:pt>
                <c:pt idx="782">
                  <c:v>45364</c:v>
                </c:pt>
                <c:pt idx="783">
                  <c:v>45365</c:v>
                </c:pt>
                <c:pt idx="784">
                  <c:v>45366</c:v>
                </c:pt>
                <c:pt idx="785">
                  <c:v>45369</c:v>
                </c:pt>
                <c:pt idx="786">
                  <c:v>45370</c:v>
                </c:pt>
                <c:pt idx="787">
                  <c:v>45371</c:v>
                </c:pt>
                <c:pt idx="788">
                  <c:v>45372</c:v>
                </c:pt>
                <c:pt idx="789">
                  <c:v>45373</c:v>
                </c:pt>
                <c:pt idx="790">
                  <c:v>45376</c:v>
                </c:pt>
                <c:pt idx="791">
                  <c:v>45377</c:v>
                </c:pt>
                <c:pt idx="792">
                  <c:v>45378</c:v>
                </c:pt>
                <c:pt idx="793">
                  <c:v>45379</c:v>
                </c:pt>
                <c:pt idx="794">
                  <c:v>45383</c:v>
                </c:pt>
                <c:pt idx="795">
                  <c:v>45384</c:v>
                </c:pt>
                <c:pt idx="796">
                  <c:v>45385</c:v>
                </c:pt>
                <c:pt idx="797">
                  <c:v>45386</c:v>
                </c:pt>
                <c:pt idx="798">
                  <c:v>45387</c:v>
                </c:pt>
                <c:pt idx="799">
                  <c:v>45390</c:v>
                </c:pt>
                <c:pt idx="800">
                  <c:v>45391</c:v>
                </c:pt>
                <c:pt idx="801">
                  <c:v>45392</c:v>
                </c:pt>
                <c:pt idx="802">
                  <c:v>45393</c:v>
                </c:pt>
                <c:pt idx="803">
                  <c:v>45394</c:v>
                </c:pt>
                <c:pt idx="804">
                  <c:v>45397</c:v>
                </c:pt>
                <c:pt idx="805">
                  <c:v>45398</c:v>
                </c:pt>
                <c:pt idx="806">
                  <c:v>45399</c:v>
                </c:pt>
                <c:pt idx="807">
                  <c:v>45400</c:v>
                </c:pt>
                <c:pt idx="808">
                  <c:v>45401</c:v>
                </c:pt>
                <c:pt idx="809">
                  <c:v>45404</c:v>
                </c:pt>
                <c:pt idx="810">
                  <c:v>45405</c:v>
                </c:pt>
                <c:pt idx="811">
                  <c:v>45406</c:v>
                </c:pt>
                <c:pt idx="812">
                  <c:v>45407</c:v>
                </c:pt>
                <c:pt idx="813">
                  <c:v>45408</c:v>
                </c:pt>
                <c:pt idx="814">
                  <c:v>45411</c:v>
                </c:pt>
                <c:pt idx="815">
                  <c:v>45412</c:v>
                </c:pt>
                <c:pt idx="816">
                  <c:v>45413</c:v>
                </c:pt>
                <c:pt idx="817">
                  <c:v>45414</c:v>
                </c:pt>
                <c:pt idx="818">
                  <c:v>45415</c:v>
                </c:pt>
                <c:pt idx="819">
                  <c:v>45418</c:v>
                </c:pt>
                <c:pt idx="820">
                  <c:v>45419</c:v>
                </c:pt>
                <c:pt idx="821">
                  <c:v>45420</c:v>
                </c:pt>
                <c:pt idx="822">
                  <c:v>45421</c:v>
                </c:pt>
                <c:pt idx="823">
                  <c:v>45422</c:v>
                </c:pt>
                <c:pt idx="824">
                  <c:v>45425</c:v>
                </c:pt>
                <c:pt idx="825">
                  <c:v>45426</c:v>
                </c:pt>
                <c:pt idx="826">
                  <c:v>45427</c:v>
                </c:pt>
                <c:pt idx="827">
                  <c:v>45428</c:v>
                </c:pt>
                <c:pt idx="828">
                  <c:v>45429</c:v>
                </c:pt>
                <c:pt idx="829">
                  <c:v>45432</c:v>
                </c:pt>
                <c:pt idx="830">
                  <c:v>45433</c:v>
                </c:pt>
                <c:pt idx="831">
                  <c:v>45434</c:v>
                </c:pt>
                <c:pt idx="832">
                  <c:v>45435</c:v>
                </c:pt>
                <c:pt idx="833">
                  <c:v>45436</c:v>
                </c:pt>
                <c:pt idx="834">
                  <c:v>45440</c:v>
                </c:pt>
                <c:pt idx="835">
                  <c:v>45441</c:v>
                </c:pt>
                <c:pt idx="836">
                  <c:v>45442</c:v>
                </c:pt>
                <c:pt idx="837">
                  <c:v>45443</c:v>
                </c:pt>
                <c:pt idx="838">
                  <c:v>45446</c:v>
                </c:pt>
                <c:pt idx="839">
                  <c:v>45447</c:v>
                </c:pt>
                <c:pt idx="840">
                  <c:v>45448</c:v>
                </c:pt>
                <c:pt idx="841">
                  <c:v>45449</c:v>
                </c:pt>
                <c:pt idx="842">
                  <c:v>45450</c:v>
                </c:pt>
                <c:pt idx="843">
                  <c:v>45453</c:v>
                </c:pt>
                <c:pt idx="844">
                  <c:v>45454</c:v>
                </c:pt>
                <c:pt idx="845">
                  <c:v>45455</c:v>
                </c:pt>
                <c:pt idx="846">
                  <c:v>45456</c:v>
                </c:pt>
                <c:pt idx="847">
                  <c:v>45457</c:v>
                </c:pt>
                <c:pt idx="848">
                  <c:v>45460</c:v>
                </c:pt>
                <c:pt idx="849">
                  <c:v>45461</c:v>
                </c:pt>
                <c:pt idx="850">
                  <c:v>45463</c:v>
                </c:pt>
                <c:pt idx="851">
                  <c:v>45464</c:v>
                </c:pt>
                <c:pt idx="852">
                  <c:v>45467</c:v>
                </c:pt>
                <c:pt idx="853">
                  <c:v>45468</c:v>
                </c:pt>
                <c:pt idx="854">
                  <c:v>45469</c:v>
                </c:pt>
                <c:pt idx="855">
                  <c:v>45470</c:v>
                </c:pt>
                <c:pt idx="856">
                  <c:v>45471</c:v>
                </c:pt>
                <c:pt idx="857">
                  <c:v>45474</c:v>
                </c:pt>
                <c:pt idx="858">
                  <c:v>45475</c:v>
                </c:pt>
                <c:pt idx="859">
                  <c:v>45476</c:v>
                </c:pt>
                <c:pt idx="860">
                  <c:v>45478</c:v>
                </c:pt>
                <c:pt idx="861">
                  <c:v>45481</c:v>
                </c:pt>
                <c:pt idx="862">
                  <c:v>45482</c:v>
                </c:pt>
                <c:pt idx="863">
                  <c:v>45483</c:v>
                </c:pt>
                <c:pt idx="864">
                  <c:v>45484</c:v>
                </c:pt>
                <c:pt idx="865">
                  <c:v>45485</c:v>
                </c:pt>
                <c:pt idx="866">
                  <c:v>45488</c:v>
                </c:pt>
                <c:pt idx="867">
                  <c:v>45489</c:v>
                </c:pt>
                <c:pt idx="868">
                  <c:v>45490</c:v>
                </c:pt>
                <c:pt idx="869">
                  <c:v>45491</c:v>
                </c:pt>
                <c:pt idx="870">
                  <c:v>45492</c:v>
                </c:pt>
                <c:pt idx="871">
                  <c:v>45495</c:v>
                </c:pt>
                <c:pt idx="872">
                  <c:v>45496</c:v>
                </c:pt>
                <c:pt idx="873">
                  <c:v>45497</c:v>
                </c:pt>
                <c:pt idx="874">
                  <c:v>45498</c:v>
                </c:pt>
                <c:pt idx="875">
                  <c:v>45499</c:v>
                </c:pt>
                <c:pt idx="876">
                  <c:v>45502</c:v>
                </c:pt>
                <c:pt idx="877">
                  <c:v>45503</c:v>
                </c:pt>
                <c:pt idx="878">
                  <c:v>45504</c:v>
                </c:pt>
                <c:pt idx="879">
                  <c:v>45505</c:v>
                </c:pt>
                <c:pt idx="880">
                  <c:v>45506</c:v>
                </c:pt>
                <c:pt idx="881">
                  <c:v>45509</c:v>
                </c:pt>
                <c:pt idx="882">
                  <c:v>45510</c:v>
                </c:pt>
                <c:pt idx="883">
                  <c:v>45511</c:v>
                </c:pt>
                <c:pt idx="884">
                  <c:v>45512</c:v>
                </c:pt>
                <c:pt idx="885">
                  <c:v>45513</c:v>
                </c:pt>
                <c:pt idx="886">
                  <c:v>45516</c:v>
                </c:pt>
                <c:pt idx="887">
                  <c:v>45517</c:v>
                </c:pt>
                <c:pt idx="888">
                  <c:v>45518</c:v>
                </c:pt>
                <c:pt idx="889">
                  <c:v>45519</c:v>
                </c:pt>
                <c:pt idx="890">
                  <c:v>45520</c:v>
                </c:pt>
                <c:pt idx="891">
                  <c:v>45523</c:v>
                </c:pt>
                <c:pt idx="892">
                  <c:v>45524</c:v>
                </c:pt>
                <c:pt idx="893">
                  <c:v>45525</c:v>
                </c:pt>
                <c:pt idx="894">
                  <c:v>45526</c:v>
                </c:pt>
                <c:pt idx="895">
                  <c:v>45527</c:v>
                </c:pt>
                <c:pt idx="896">
                  <c:v>45530</c:v>
                </c:pt>
                <c:pt idx="897">
                  <c:v>45531</c:v>
                </c:pt>
                <c:pt idx="898">
                  <c:v>45532</c:v>
                </c:pt>
                <c:pt idx="899">
                  <c:v>45533</c:v>
                </c:pt>
                <c:pt idx="900">
                  <c:v>45534</c:v>
                </c:pt>
                <c:pt idx="901">
                  <c:v>45538</c:v>
                </c:pt>
                <c:pt idx="902">
                  <c:v>45539</c:v>
                </c:pt>
                <c:pt idx="903">
                  <c:v>45540</c:v>
                </c:pt>
                <c:pt idx="904">
                  <c:v>45541</c:v>
                </c:pt>
                <c:pt idx="905">
                  <c:v>45544</c:v>
                </c:pt>
                <c:pt idx="906">
                  <c:v>45545</c:v>
                </c:pt>
                <c:pt idx="907">
                  <c:v>45546</c:v>
                </c:pt>
                <c:pt idx="908">
                  <c:v>45547</c:v>
                </c:pt>
                <c:pt idx="909">
                  <c:v>45548</c:v>
                </c:pt>
                <c:pt idx="910">
                  <c:v>45551</c:v>
                </c:pt>
                <c:pt idx="911">
                  <c:v>45552</c:v>
                </c:pt>
                <c:pt idx="912">
                  <c:v>45553</c:v>
                </c:pt>
                <c:pt idx="913">
                  <c:v>45554</c:v>
                </c:pt>
                <c:pt idx="914">
                  <c:v>45555</c:v>
                </c:pt>
                <c:pt idx="915">
                  <c:v>45558</c:v>
                </c:pt>
                <c:pt idx="916">
                  <c:v>45559</c:v>
                </c:pt>
                <c:pt idx="917">
                  <c:v>45560</c:v>
                </c:pt>
                <c:pt idx="918">
                  <c:v>45561</c:v>
                </c:pt>
                <c:pt idx="919">
                  <c:v>45562</c:v>
                </c:pt>
                <c:pt idx="920">
                  <c:v>45565</c:v>
                </c:pt>
                <c:pt idx="921">
                  <c:v>45566</c:v>
                </c:pt>
                <c:pt idx="922">
                  <c:v>45567</c:v>
                </c:pt>
                <c:pt idx="923">
                  <c:v>45568</c:v>
                </c:pt>
                <c:pt idx="924">
                  <c:v>45569</c:v>
                </c:pt>
                <c:pt idx="925">
                  <c:v>45572</c:v>
                </c:pt>
                <c:pt idx="926">
                  <c:v>45573</c:v>
                </c:pt>
                <c:pt idx="927">
                  <c:v>45574</c:v>
                </c:pt>
                <c:pt idx="928">
                  <c:v>45575</c:v>
                </c:pt>
                <c:pt idx="929">
                  <c:v>45576</c:v>
                </c:pt>
                <c:pt idx="930">
                  <c:v>45580</c:v>
                </c:pt>
                <c:pt idx="931">
                  <c:v>45581</c:v>
                </c:pt>
                <c:pt idx="932">
                  <c:v>45582</c:v>
                </c:pt>
                <c:pt idx="933">
                  <c:v>45583</c:v>
                </c:pt>
                <c:pt idx="934">
                  <c:v>45586</c:v>
                </c:pt>
                <c:pt idx="935">
                  <c:v>45587</c:v>
                </c:pt>
                <c:pt idx="936">
                  <c:v>45588</c:v>
                </c:pt>
                <c:pt idx="937">
                  <c:v>45589</c:v>
                </c:pt>
                <c:pt idx="938">
                  <c:v>45590</c:v>
                </c:pt>
                <c:pt idx="939">
                  <c:v>45593</c:v>
                </c:pt>
                <c:pt idx="940">
                  <c:v>45594</c:v>
                </c:pt>
                <c:pt idx="941">
                  <c:v>45595</c:v>
                </c:pt>
              </c:numCache>
            </c:numRef>
          </c:cat>
          <c:val>
            <c:numRef>
              <c:f>'Figure 3.D.6'!$B$3:$B$944</c:f>
              <c:numCache>
                <c:formatCode>General</c:formatCode>
                <c:ptCount val="942"/>
                <c:pt idx="0">
                  <c:v>3.9</c:v>
                </c:pt>
                <c:pt idx="1">
                  <c:v>3.9</c:v>
                </c:pt>
                <c:pt idx="2">
                  <c:v>4</c:v>
                </c:pt>
                <c:pt idx="3">
                  <c:v>3.9</c:v>
                </c:pt>
                <c:pt idx="4">
                  <c:v>3.9</c:v>
                </c:pt>
                <c:pt idx="5">
                  <c:v>4</c:v>
                </c:pt>
                <c:pt idx="6">
                  <c:v>4</c:v>
                </c:pt>
                <c:pt idx="7">
                  <c:v>4</c:v>
                </c:pt>
                <c:pt idx="8">
                  <c:v>4</c:v>
                </c:pt>
                <c:pt idx="9">
                  <c:v>4</c:v>
                </c:pt>
                <c:pt idx="10">
                  <c:v>4</c:v>
                </c:pt>
                <c:pt idx="11">
                  <c:v>4.0999999999999996</c:v>
                </c:pt>
                <c:pt idx="12">
                  <c:v>4.0999999999999996</c:v>
                </c:pt>
                <c:pt idx="13">
                  <c:v>4.2</c:v>
                </c:pt>
                <c:pt idx="14">
                  <c:v>4.2</c:v>
                </c:pt>
                <c:pt idx="15">
                  <c:v>4.3</c:v>
                </c:pt>
                <c:pt idx="16">
                  <c:v>4.2</c:v>
                </c:pt>
                <c:pt idx="17">
                  <c:v>4.3</c:v>
                </c:pt>
                <c:pt idx="18">
                  <c:v>4.3</c:v>
                </c:pt>
                <c:pt idx="19">
                  <c:v>4.3</c:v>
                </c:pt>
                <c:pt idx="20">
                  <c:v>4.5999999999999996</c:v>
                </c:pt>
                <c:pt idx="21">
                  <c:v>4.5</c:v>
                </c:pt>
                <c:pt idx="22">
                  <c:v>4.5</c:v>
                </c:pt>
                <c:pt idx="23">
                  <c:v>4.4000000000000004</c:v>
                </c:pt>
                <c:pt idx="24">
                  <c:v>4.5</c:v>
                </c:pt>
                <c:pt idx="25">
                  <c:v>4.5</c:v>
                </c:pt>
                <c:pt idx="26">
                  <c:v>4.5</c:v>
                </c:pt>
                <c:pt idx="27">
                  <c:v>4.5999999999999996</c:v>
                </c:pt>
                <c:pt idx="28">
                  <c:v>4.5999999999999996</c:v>
                </c:pt>
                <c:pt idx="29">
                  <c:v>4.5</c:v>
                </c:pt>
                <c:pt idx="30">
                  <c:v>4.5</c:v>
                </c:pt>
                <c:pt idx="31">
                  <c:v>4.5</c:v>
                </c:pt>
                <c:pt idx="32">
                  <c:v>4.5</c:v>
                </c:pt>
                <c:pt idx="33">
                  <c:v>4.5</c:v>
                </c:pt>
                <c:pt idx="34">
                  <c:v>4.5999999999999996</c:v>
                </c:pt>
                <c:pt idx="35">
                  <c:v>4.7</c:v>
                </c:pt>
                <c:pt idx="36">
                  <c:v>4.7</c:v>
                </c:pt>
                <c:pt idx="37">
                  <c:v>4.7</c:v>
                </c:pt>
                <c:pt idx="38">
                  <c:v>4.7</c:v>
                </c:pt>
                <c:pt idx="39">
                  <c:v>4.7</c:v>
                </c:pt>
                <c:pt idx="40">
                  <c:v>4.7</c:v>
                </c:pt>
                <c:pt idx="41">
                  <c:v>4.7</c:v>
                </c:pt>
                <c:pt idx="42">
                  <c:v>4.5999999999999996</c:v>
                </c:pt>
                <c:pt idx="43">
                  <c:v>4.5999999999999996</c:v>
                </c:pt>
                <c:pt idx="44">
                  <c:v>4.7</c:v>
                </c:pt>
                <c:pt idx="45">
                  <c:v>4.5999999999999996</c:v>
                </c:pt>
                <c:pt idx="46">
                  <c:v>4.7</c:v>
                </c:pt>
                <c:pt idx="47">
                  <c:v>4.5999999999999996</c:v>
                </c:pt>
                <c:pt idx="48">
                  <c:v>4.7</c:v>
                </c:pt>
                <c:pt idx="49">
                  <c:v>4.5999999999999996</c:v>
                </c:pt>
                <c:pt idx="50">
                  <c:v>4.7</c:v>
                </c:pt>
                <c:pt idx="51">
                  <c:v>4.7</c:v>
                </c:pt>
                <c:pt idx="52">
                  <c:v>4.5999999999999996</c:v>
                </c:pt>
                <c:pt idx="53">
                  <c:v>4.5999999999999996</c:v>
                </c:pt>
                <c:pt idx="54">
                  <c:v>4.5999999999999996</c:v>
                </c:pt>
                <c:pt idx="55">
                  <c:v>4.5999999999999996</c:v>
                </c:pt>
                <c:pt idx="56">
                  <c:v>4.5999999999999996</c:v>
                </c:pt>
                <c:pt idx="57">
                  <c:v>4.5999999999999996</c:v>
                </c:pt>
                <c:pt idx="58">
                  <c:v>4.5999999999999996</c:v>
                </c:pt>
                <c:pt idx="59">
                  <c:v>4.5999999999999996</c:v>
                </c:pt>
                <c:pt idx="60">
                  <c:v>4.5999999999999996</c:v>
                </c:pt>
                <c:pt idx="61">
                  <c:v>4.5999999999999996</c:v>
                </c:pt>
                <c:pt idx="62">
                  <c:v>4.5999999999999996</c:v>
                </c:pt>
                <c:pt idx="63">
                  <c:v>4.5999999999999996</c:v>
                </c:pt>
                <c:pt idx="64">
                  <c:v>4.7</c:v>
                </c:pt>
                <c:pt idx="65">
                  <c:v>4.7</c:v>
                </c:pt>
                <c:pt idx="66">
                  <c:v>4.7</c:v>
                </c:pt>
                <c:pt idx="67">
                  <c:v>4.5999999999999996</c:v>
                </c:pt>
                <c:pt idx="68">
                  <c:v>4.5999999999999996</c:v>
                </c:pt>
                <c:pt idx="69">
                  <c:v>4.5</c:v>
                </c:pt>
                <c:pt idx="70">
                  <c:v>4.4000000000000004</c:v>
                </c:pt>
                <c:pt idx="71">
                  <c:v>4.3</c:v>
                </c:pt>
                <c:pt idx="72">
                  <c:v>4.4000000000000004</c:v>
                </c:pt>
                <c:pt idx="73">
                  <c:v>4.5</c:v>
                </c:pt>
                <c:pt idx="74">
                  <c:v>4.5</c:v>
                </c:pt>
                <c:pt idx="75">
                  <c:v>4.4000000000000004</c:v>
                </c:pt>
                <c:pt idx="76">
                  <c:v>4.5</c:v>
                </c:pt>
                <c:pt idx="77">
                  <c:v>4.5</c:v>
                </c:pt>
                <c:pt idx="78">
                  <c:v>4.5999999999999996</c:v>
                </c:pt>
                <c:pt idx="79">
                  <c:v>4.5</c:v>
                </c:pt>
                <c:pt idx="80">
                  <c:v>4.5</c:v>
                </c:pt>
                <c:pt idx="81">
                  <c:v>4.5</c:v>
                </c:pt>
                <c:pt idx="82">
                  <c:v>4.5</c:v>
                </c:pt>
                <c:pt idx="83">
                  <c:v>4.5</c:v>
                </c:pt>
                <c:pt idx="84">
                  <c:v>4.5</c:v>
                </c:pt>
                <c:pt idx="85">
                  <c:v>4.5</c:v>
                </c:pt>
                <c:pt idx="86">
                  <c:v>4.5</c:v>
                </c:pt>
                <c:pt idx="87">
                  <c:v>4.5</c:v>
                </c:pt>
                <c:pt idx="88">
                  <c:v>4.5999999999999996</c:v>
                </c:pt>
                <c:pt idx="89">
                  <c:v>4.5</c:v>
                </c:pt>
                <c:pt idx="90">
                  <c:v>4.5</c:v>
                </c:pt>
                <c:pt idx="91">
                  <c:v>4.5</c:v>
                </c:pt>
                <c:pt idx="92">
                  <c:v>4.5</c:v>
                </c:pt>
                <c:pt idx="93">
                  <c:v>4.5</c:v>
                </c:pt>
                <c:pt idx="94">
                  <c:v>4.5</c:v>
                </c:pt>
                <c:pt idx="95">
                  <c:v>4.5</c:v>
                </c:pt>
                <c:pt idx="96">
                  <c:v>4.5</c:v>
                </c:pt>
                <c:pt idx="97">
                  <c:v>4.5</c:v>
                </c:pt>
                <c:pt idx="98">
                  <c:v>4.5</c:v>
                </c:pt>
                <c:pt idx="99">
                  <c:v>4.5</c:v>
                </c:pt>
                <c:pt idx="100">
                  <c:v>4.5</c:v>
                </c:pt>
                <c:pt idx="101">
                  <c:v>4.4000000000000004</c:v>
                </c:pt>
                <c:pt idx="102">
                  <c:v>4.4000000000000004</c:v>
                </c:pt>
                <c:pt idx="103">
                  <c:v>4.3</c:v>
                </c:pt>
                <c:pt idx="104">
                  <c:v>4.3</c:v>
                </c:pt>
                <c:pt idx="105">
                  <c:v>4.3</c:v>
                </c:pt>
                <c:pt idx="106">
                  <c:v>4.3</c:v>
                </c:pt>
                <c:pt idx="107">
                  <c:v>4.3</c:v>
                </c:pt>
                <c:pt idx="108">
                  <c:v>4.3</c:v>
                </c:pt>
                <c:pt idx="109">
                  <c:v>4.3</c:v>
                </c:pt>
                <c:pt idx="110">
                  <c:v>4.3</c:v>
                </c:pt>
                <c:pt idx="111">
                  <c:v>4.2</c:v>
                </c:pt>
                <c:pt idx="112">
                  <c:v>4.2</c:v>
                </c:pt>
                <c:pt idx="113">
                  <c:v>4.2</c:v>
                </c:pt>
                <c:pt idx="114">
                  <c:v>4.2</c:v>
                </c:pt>
                <c:pt idx="115">
                  <c:v>4.2</c:v>
                </c:pt>
                <c:pt idx="116">
                  <c:v>4.2</c:v>
                </c:pt>
                <c:pt idx="117">
                  <c:v>4.2</c:v>
                </c:pt>
                <c:pt idx="118">
                  <c:v>4.2</c:v>
                </c:pt>
                <c:pt idx="119">
                  <c:v>4.2</c:v>
                </c:pt>
                <c:pt idx="120">
                  <c:v>4.2</c:v>
                </c:pt>
                <c:pt idx="121">
                  <c:v>4.2</c:v>
                </c:pt>
                <c:pt idx="122">
                  <c:v>4.2</c:v>
                </c:pt>
                <c:pt idx="123">
                  <c:v>4.2</c:v>
                </c:pt>
                <c:pt idx="124">
                  <c:v>4.2</c:v>
                </c:pt>
                <c:pt idx="125">
                  <c:v>4.2</c:v>
                </c:pt>
                <c:pt idx="126">
                  <c:v>4.2</c:v>
                </c:pt>
                <c:pt idx="127">
                  <c:v>4.2</c:v>
                </c:pt>
                <c:pt idx="128">
                  <c:v>4.2</c:v>
                </c:pt>
                <c:pt idx="129">
                  <c:v>4.2</c:v>
                </c:pt>
                <c:pt idx="130">
                  <c:v>4.2</c:v>
                </c:pt>
                <c:pt idx="131">
                  <c:v>4.2</c:v>
                </c:pt>
                <c:pt idx="132">
                  <c:v>4.2</c:v>
                </c:pt>
                <c:pt idx="133">
                  <c:v>4.3</c:v>
                </c:pt>
                <c:pt idx="134">
                  <c:v>4.3</c:v>
                </c:pt>
                <c:pt idx="135">
                  <c:v>4.3</c:v>
                </c:pt>
                <c:pt idx="136">
                  <c:v>4.2</c:v>
                </c:pt>
                <c:pt idx="137">
                  <c:v>4.2</c:v>
                </c:pt>
                <c:pt idx="138">
                  <c:v>4.2</c:v>
                </c:pt>
                <c:pt idx="139">
                  <c:v>4.3</c:v>
                </c:pt>
                <c:pt idx="140">
                  <c:v>4.3</c:v>
                </c:pt>
                <c:pt idx="141">
                  <c:v>4.2</c:v>
                </c:pt>
                <c:pt idx="142">
                  <c:v>4.2</c:v>
                </c:pt>
                <c:pt idx="143">
                  <c:v>4.3</c:v>
                </c:pt>
                <c:pt idx="144">
                  <c:v>4.3</c:v>
                </c:pt>
                <c:pt idx="145">
                  <c:v>4.3</c:v>
                </c:pt>
                <c:pt idx="146">
                  <c:v>4.3</c:v>
                </c:pt>
                <c:pt idx="147">
                  <c:v>4.3</c:v>
                </c:pt>
                <c:pt idx="148">
                  <c:v>4.2</c:v>
                </c:pt>
                <c:pt idx="149">
                  <c:v>4.3</c:v>
                </c:pt>
                <c:pt idx="150">
                  <c:v>4.2</c:v>
                </c:pt>
                <c:pt idx="151">
                  <c:v>4.2</c:v>
                </c:pt>
                <c:pt idx="152">
                  <c:v>4.0999999999999996</c:v>
                </c:pt>
                <c:pt idx="153">
                  <c:v>4.0999999999999996</c:v>
                </c:pt>
                <c:pt idx="154">
                  <c:v>4.2</c:v>
                </c:pt>
                <c:pt idx="155">
                  <c:v>4.2</c:v>
                </c:pt>
                <c:pt idx="156">
                  <c:v>4.0999999999999996</c:v>
                </c:pt>
                <c:pt idx="157">
                  <c:v>4.0999999999999996</c:v>
                </c:pt>
                <c:pt idx="158">
                  <c:v>4.0999999999999996</c:v>
                </c:pt>
                <c:pt idx="159">
                  <c:v>4</c:v>
                </c:pt>
                <c:pt idx="160">
                  <c:v>4</c:v>
                </c:pt>
                <c:pt idx="161">
                  <c:v>4</c:v>
                </c:pt>
                <c:pt idx="162">
                  <c:v>3.9</c:v>
                </c:pt>
                <c:pt idx="163">
                  <c:v>4</c:v>
                </c:pt>
                <c:pt idx="164">
                  <c:v>4</c:v>
                </c:pt>
                <c:pt idx="165">
                  <c:v>4</c:v>
                </c:pt>
                <c:pt idx="166">
                  <c:v>4.0999999999999996</c:v>
                </c:pt>
                <c:pt idx="167">
                  <c:v>4.0999999999999996</c:v>
                </c:pt>
                <c:pt idx="168">
                  <c:v>4.2</c:v>
                </c:pt>
                <c:pt idx="169">
                  <c:v>4.3</c:v>
                </c:pt>
                <c:pt idx="170">
                  <c:v>4.3</c:v>
                </c:pt>
                <c:pt idx="171">
                  <c:v>4.3</c:v>
                </c:pt>
                <c:pt idx="172">
                  <c:v>4.3</c:v>
                </c:pt>
                <c:pt idx="173">
                  <c:v>4.4000000000000004</c:v>
                </c:pt>
                <c:pt idx="174">
                  <c:v>4.4000000000000004</c:v>
                </c:pt>
                <c:pt idx="175">
                  <c:v>4.4000000000000004</c:v>
                </c:pt>
                <c:pt idx="176">
                  <c:v>4.5</c:v>
                </c:pt>
                <c:pt idx="177">
                  <c:v>4.5</c:v>
                </c:pt>
                <c:pt idx="178">
                  <c:v>4.4000000000000004</c:v>
                </c:pt>
                <c:pt idx="179">
                  <c:v>4.4000000000000004</c:v>
                </c:pt>
                <c:pt idx="180">
                  <c:v>4.3</c:v>
                </c:pt>
                <c:pt idx="181">
                  <c:v>4.3</c:v>
                </c:pt>
                <c:pt idx="182">
                  <c:v>4.3</c:v>
                </c:pt>
                <c:pt idx="183">
                  <c:v>4.4000000000000004</c:v>
                </c:pt>
                <c:pt idx="184">
                  <c:v>4.4000000000000004</c:v>
                </c:pt>
                <c:pt idx="185">
                  <c:v>4.4000000000000004</c:v>
                </c:pt>
                <c:pt idx="186">
                  <c:v>4.4000000000000004</c:v>
                </c:pt>
                <c:pt idx="187">
                  <c:v>4.5</c:v>
                </c:pt>
                <c:pt idx="188">
                  <c:v>4.4000000000000004</c:v>
                </c:pt>
                <c:pt idx="189">
                  <c:v>4.4000000000000004</c:v>
                </c:pt>
                <c:pt idx="190">
                  <c:v>4.4000000000000004</c:v>
                </c:pt>
                <c:pt idx="191">
                  <c:v>4.4000000000000004</c:v>
                </c:pt>
                <c:pt idx="192">
                  <c:v>4.4000000000000004</c:v>
                </c:pt>
                <c:pt idx="193">
                  <c:v>4.4000000000000004</c:v>
                </c:pt>
                <c:pt idx="194">
                  <c:v>4.4000000000000004</c:v>
                </c:pt>
                <c:pt idx="195">
                  <c:v>4.4000000000000004</c:v>
                </c:pt>
                <c:pt idx="196">
                  <c:v>4.4000000000000004</c:v>
                </c:pt>
                <c:pt idx="197">
                  <c:v>4.4000000000000004</c:v>
                </c:pt>
                <c:pt idx="198">
                  <c:v>4.4000000000000004</c:v>
                </c:pt>
                <c:pt idx="199">
                  <c:v>4.5</c:v>
                </c:pt>
                <c:pt idx="200">
                  <c:v>4.4000000000000004</c:v>
                </c:pt>
                <c:pt idx="201">
                  <c:v>4.5</c:v>
                </c:pt>
                <c:pt idx="202">
                  <c:v>4.5</c:v>
                </c:pt>
                <c:pt idx="203">
                  <c:v>4.5</c:v>
                </c:pt>
                <c:pt idx="204">
                  <c:v>4.5</c:v>
                </c:pt>
                <c:pt idx="205">
                  <c:v>4.5</c:v>
                </c:pt>
                <c:pt idx="206">
                  <c:v>4.5999999999999996</c:v>
                </c:pt>
                <c:pt idx="207">
                  <c:v>4.5999999999999996</c:v>
                </c:pt>
                <c:pt idx="208">
                  <c:v>4.5999999999999996</c:v>
                </c:pt>
                <c:pt idx="209">
                  <c:v>4.5999999999999996</c:v>
                </c:pt>
                <c:pt idx="210">
                  <c:v>4.7</c:v>
                </c:pt>
                <c:pt idx="211">
                  <c:v>4.7</c:v>
                </c:pt>
                <c:pt idx="212">
                  <c:v>4.5999999999999996</c:v>
                </c:pt>
                <c:pt idx="213">
                  <c:v>4.5999999999999996</c:v>
                </c:pt>
                <c:pt idx="214">
                  <c:v>4.5999999999999996</c:v>
                </c:pt>
                <c:pt idx="215">
                  <c:v>4.5999999999999996</c:v>
                </c:pt>
                <c:pt idx="216">
                  <c:v>4.5999999999999996</c:v>
                </c:pt>
                <c:pt idx="217">
                  <c:v>4.5999999999999996</c:v>
                </c:pt>
                <c:pt idx="218">
                  <c:v>4.5</c:v>
                </c:pt>
                <c:pt idx="219">
                  <c:v>4.5</c:v>
                </c:pt>
                <c:pt idx="220">
                  <c:v>4.5</c:v>
                </c:pt>
                <c:pt idx="221">
                  <c:v>4.5</c:v>
                </c:pt>
                <c:pt idx="222">
                  <c:v>4.5</c:v>
                </c:pt>
                <c:pt idx="223">
                  <c:v>4.5</c:v>
                </c:pt>
                <c:pt idx="224">
                  <c:v>4.5</c:v>
                </c:pt>
                <c:pt idx="225">
                  <c:v>4.5</c:v>
                </c:pt>
                <c:pt idx="226">
                  <c:v>4.5</c:v>
                </c:pt>
                <c:pt idx="227">
                  <c:v>4.5</c:v>
                </c:pt>
                <c:pt idx="228">
                  <c:v>4.5</c:v>
                </c:pt>
                <c:pt idx="229">
                  <c:v>4.5</c:v>
                </c:pt>
                <c:pt idx="230">
                  <c:v>4.5</c:v>
                </c:pt>
                <c:pt idx="231">
                  <c:v>4.5</c:v>
                </c:pt>
                <c:pt idx="232">
                  <c:v>4.5</c:v>
                </c:pt>
                <c:pt idx="233">
                  <c:v>4.5</c:v>
                </c:pt>
                <c:pt idx="234">
                  <c:v>4.5</c:v>
                </c:pt>
                <c:pt idx="235">
                  <c:v>4.5</c:v>
                </c:pt>
                <c:pt idx="236">
                  <c:v>4.5</c:v>
                </c:pt>
                <c:pt idx="237">
                  <c:v>4.5999999999999996</c:v>
                </c:pt>
                <c:pt idx="238">
                  <c:v>4.5999999999999996</c:v>
                </c:pt>
                <c:pt idx="239">
                  <c:v>4.5999999999999996</c:v>
                </c:pt>
                <c:pt idx="240">
                  <c:v>4.5999999999999996</c:v>
                </c:pt>
                <c:pt idx="241">
                  <c:v>4.5999999999999996</c:v>
                </c:pt>
                <c:pt idx="242">
                  <c:v>4.5999999999999996</c:v>
                </c:pt>
                <c:pt idx="243">
                  <c:v>4.7</c:v>
                </c:pt>
                <c:pt idx="244">
                  <c:v>4.8</c:v>
                </c:pt>
                <c:pt idx="245">
                  <c:v>4.7</c:v>
                </c:pt>
                <c:pt idx="246">
                  <c:v>4.8</c:v>
                </c:pt>
                <c:pt idx="247">
                  <c:v>4.8</c:v>
                </c:pt>
                <c:pt idx="248">
                  <c:v>4.9000000000000004</c:v>
                </c:pt>
                <c:pt idx="249">
                  <c:v>4.9000000000000004</c:v>
                </c:pt>
                <c:pt idx="250">
                  <c:v>5</c:v>
                </c:pt>
                <c:pt idx="251">
                  <c:v>5</c:v>
                </c:pt>
                <c:pt idx="252">
                  <c:v>5</c:v>
                </c:pt>
                <c:pt idx="253">
                  <c:v>4.9000000000000004</c:v>
                </c:pt>
                <c:pt idx="254">
                  <c:v>4.9000000000000004</c:v>
                </c:pt>
                <c:pt idx="255">
                  <c:v>5</c:v>
                </c:pt>
                <c:pt idx="256">
                  <c:v>5</c:v>
                </c:pt>
                <c:pt idx="257">
                  <c:v>5.0999999999999996</c:v>
                </c:pt>
                <c:pt idx="258">
                  <c:v>5.0999999999999996</c:v>
                </c:pt>
                <c:pt idx="259">
                  <c:v>5.2</c:v>
                </c:pt>
                <c:pt idx="260">
                  <c:v>5.2</c:v>
                </c:pt>
                <c:pt idx="261">
                  <c:v>5.2</c:v>
                </c:pt>
                <c:pt idx="262">
                  <c:v>5.3</c:v>
                </c:pt>
                <c:pt idx="263">
                  <c:v>5.4</c:v>
                </c:pt>
                <c:pt idx="264">
                  <c:v>5.4</c:v>
                </c:pt>
                <c:pt idx="265">
                  <c:v>5.4</c:v>
                </c:pt>
                <c:pt idx="266">
                  <c:v>5.4</c:v>
                </c:pt>
                <c:pt idx="267">
                  <c:v>5.4</c:v>
                </c:pt>
                <c:pt idx="268">
                  <c:v>5.4</c:v>
                </c:pt>
                <c:pt idx="269">
                  <c:v>5.5</c:v>
                </c:pt>
                <c:pt idx="270">
                  <c:v>5.6</c:v>
                </c:pt>
                <c:pt idx="271">
                  <c:v>5.6</c:v>
                </c:pt>
                <c:pt idx="272">
                  <c:v>5.8</c:v>
                </c:pt>
                <c:pt idx="273">
                  <c:v>6.3</c:v>
                </c:pt>
                <c:pt idx="274">
                  <c:v>6.6</c:v>
                </c:pt>
                <c:pt idx="275">
                  <c:v>6.7</c:v>
                </c:pt>
                <c:pt idx="276">
                  <c:v>7.1</c:v>
                </c:pt>
                <c:pt idx="277">
                  <c:v>7.7</c:v>
                </c:pt>
                <c:pt idx="278">
                  <c:v>8.1999999999999993</c:v>
                </c:pt>
                <c:pt idx="279">
                  <c:v>8.1</c:v>
                </c:pt>
                <c:pt idx="280">
                  <c:v>8</c:v>
                </c:pt>
                <c:pt idx="281">
                  <c:v>7.8</c:v>
                </c:pt>
                <c:pt idx="282">
                  <c:v>7.7</c:v>
                </c:pt>
                <c:pt idx="283">
                  <c:v>7.6</c:v>
                </c:pt>
                <c:pt idx="284">
                  <c:v>7.1</c:v>
                </c:pt>
                <c:pt idx="285">
                  <c:v>7.1</c:v>
                </c:pt>
                <c:pt idx="286">
                  <c:v>7.2</c:v>
                </c:pt>
                <c:pt idx="287">
                  <c:v>6.8</c:v>
                </c:pt>
                <c:pt idx="288">
                  <c:v>6.8</c:v>
                </c:pt>
                <c:pt idx="289">
                  <c:v>6.6</c:v>
                </c:pt>
                <c:pt idx="290">
                  <c:v>6.7</c:v>
                </c:pt>
                <c:pt idx="291">
                  <c:v>6.7</c:v>
                </c:pt>
                <c:pt idx="292">
                  <c:v>6.8</c:v>
                </c:pt>
                <c:pt idx="293">
                  <c:v>6.8</c:v>
                </c:pt>
                <c:pt idx="294">
                  <c:v>6.8</c:v>
                </c:pt>
                <c:pt idx="295">
                  <c:v>6.8</c:v>
                </c:pt>
                <c:pt idx="296">
                  <c:v>6.8</c:v>
                </c:pt>
                <c:pt idx="297">
                  <c:v>6.8</c:v>
                </c:pt>
                <c:pt idx="298">
                  <c:v>6.8</c:v>
                </c:pt>
                <c:pt idx="299">
                  <c:v>6.8</c:v>
                </c:pt>
                <c:pt idx="300">
                  <c:v>6.8</c:v>
                </c:pt>
                <c:pt idx="301">
                  <c:v>6.9</c:v>
                </c:pt>
                <c:pt idx="302">
                  <c:v>6.9</c:v>
                </c:pt>
                <c:pt idx="303">
                  <c:v>6.9</c:v>
                </c:pt>
                <c:pt idx="304">
                  <c:v>6.9</c:v>
                </c:pt>
                <c:pt idx="305">
                  <c:v>7</c:v>
                </c:pt>
                <c:pt idx="306">
                  <c:v>7</c:v>
                </c:pt>
                <c:pt idx="307">
                  <c:v>7.1</c:v>
                </c:pt>
                <c:pt idx="308">
                  <c:v>7.1</c:v>
                </c:pt>
                <c:pt idx="309">
                  <c:v>7.2</c:v>
                </c:pt>
                <c:pt idx="310">
                  <c:v>7.3</c:v>
                </c:pt>
                <c:pt idx="311">
                  <c:v>7.4</c:v>
                </c:pt>
                <c:pt idx="312">
                  <c:v>7.4</c:v>
                </c:pt>
                <c:pt idx="313">
                  <c:v>7.4</c:v>
                </c:pt>
                <c:pt idx="314">
                  <c:v>7.5</c:v>
                </c:pt>
                <c:pt idx="315">
                  <c:v>7.6</c:v>
                </c:pt>
                <c:pt idx="316">
                  <c:v>7.6</c:v>
                </c:pt>
                <c:pt idx="317">
                  <c:v>7.7</c:v>
                </c:pt>
                <c:pt idx="318">
                  <c:v>7.7</c:v>
                </c:pt>
                <c:pt idx="319">
                  <c:v>7.8</c:v>
                </c:pt>
                <c:pt idx="320">
                  <c:v>7.8</c:v>
                </c:pt>
                <c:pt idx="321">
                  <c:v>7.9</c:v>
                </c:pt>
                <c:pt idx="322">
                  <c:v>8</c:v>
                </c:pt>
                <c:pt idx="323">
                  <c:v>7.9</c:v>
                </c:pt>
                <c:pt idx="324">
                  <c:v>7.9</c:v>
                </c:pt>
                <c:pt idx="325">
                  <c:v>7.9</c:v>
                </c:pt>
                <c:pt idx="326">
                  <c:v>7.9</c:v>
                </c:pt>
                <c:pt idx="327">
                  <c:v>7.9</c:v>
                </c:pt>
                <c:pt idx="328">
                  <c:v>7.9</c:v>
                </c:pt>
                <c:pt idx="329">
                  <c:v>7.9</c:v>
                </c:pt>
                <c:pt idx="330">
                  <c:v>8</c:v>
                </c:pt>
                <c:pt idx="331">
                  <c:v>8</c:v>
                </c:pt>
                <c:pt idx="332">
                  <c:v>7.9</c:v>
                </c:pt>
                <c:pt idx="333">
                  <c:v>7.9</c:v>
                </c:pt>
                <c:pt idx="334">
                  <c:v>7.9</c:v>
                </c:pt>
                <c:pt idx="335">
                  <c:v>7.8</c:v>
                </c:pt>
                <c:pt idx="336">
                  <c:v>7.8</c:v>
                </c:pt>
                <c:pt idx="337">
                  <c:v>7.9</c:v>
                </c:pt>
                <c:pt idx="338">
                  <c:v>7.8</c:v>
                </c:pt>
                <c:pt idx="339">
                  <c:v>7.9</c:v>
                </c:pt>
                <c:pt idx="340">
                  <c:v>7.9</c:v>
                </c:pt>
                <c:pt idx="341">
                  <c:v>7.9</c:v>
                </c:pt>
                <c:pt idx="342">
                  <c:v>7.9</c:v>
                </c:pt>
                <c:pt idx="343">
                  <c:v>7.9</c:v>
                </c:pt>
                <c:pt idx="344">
                  <c:v>7.9</c:v>
                </c:pt>
                <c:pt idx="345">
                  <c:v>8.1</c:v>
                </c:pt>
                <c:pt idx="346">
                  <c:v>8.1999999999999993</c:v>
                </c:pt>
                <c:pt idx="347">
                  <c:v>8.3000000000000007</c:v>
                </c:pt>
                <c:pt idx="348">
                  <c:v>8.3000000000000007</c:v>
                </c:pt>
                <c:pt idx="349">
                  <c:v>8.3000000000000007</c:v>
                </c:pt>
                <c:pt idx="350">
                  <c:v>8.4</c:v>
                </c:pt>
                <c:pt idx="351">
                  <c:v>8.3000000000000007</c:v>
                </c:pt>
                <c:pt idx="352">
                  <c:v>8.4</c:v>
                </c:pt>
                <c:pt idx="353">
                  <c:v>8.4</c:v>
                </c:pt>
                <c:pt idx="354">
                  <c:v>8.4</c:v>
                </c:pt>
                <c:pt idx="355">
                  <c:v>8.5</c:v>
                </c:pt>
                <c:pt idx="356">
                  <c:v>8.6</c:v>
                </c:pt>
                <c:pt idx="357">
                  <c:v>8.8000000000000007</c:v>
                </c:pt>
                <c:pt idx="358">
                  <c:v>8.8000000000000007</c:v>
                </c:pt>
                <c:pt idx="359">
                  <c:v>8.6999999999999993</c:v>
                </c:pt>
                <c:pt idx="360">
                  <c:v>8.8000000000000007</c:v>
                </c:pt>
                <c:pt idx="361">
                  <c:v>8.9</c:v>
                </c:pt>
                <c:pt idx="362">
                  <c:v>8.9</c:v>
                </c:pt>
                <c:pt idx="363">
                  <c:v>8.9</c:v>
                </c:pt>
                <c:pt idx="364">
                  <c:v>9</c:v>
                </c:pt>
                <c:pt idx="365">
                  <c:v>9.1</c:v>
                </c:pt>
                <c:pt idx="366">
                  <c:v>9.1999999999999993</c:v>
                </c:pt>
                <c:pt idx="367">
                  <c:v>9.1</c:v>
                </c:pt>
                <c:pt idx="368">
                  <c:v>9.1999999999999993</c:v>
                </c:pt>
                <c:pt idx="369">
                  <c:v>9.1999999999999993</c:v>
                </c:pt>
                <c:pt idx="370">
                  <c:v>9.1</c:v>
                </c:pt>
                <c:pt idx="371">
                  <c:v>9.1</c:v>
                </c:pt>
                <c:pt idx="372">
                  <c:v>8.9</c:v>
                </c:pt>
                <c:pt idx="373">
                  <c:v>8.9</c:v>
                </c:pt>
                <c:pt idx="374">
                  <c:v>8.9</c:v>
                </c:pt>
                <c:pt idx="375">
                  <c:v>8.8000000000000007</c:v>
                </c:pt>
                <c:pt idx="376">
                  <c:v>8.6999999999999993</c:v>
                </c:pt>
                <c:pt idx="377">
                  <c:v>8.6999999999999993</c:v>
                </c:pt>
                <c:pt idx="378">
                  <c:v>8.6</c:v>
                </c:pt>
                <c:pt idx="379">
                  <c:v>8.6999999999999993</c:v>
                </c:pt>
                <c:pt idx="380">
                  <c:v>8.6</c:v>
                </c:pt>
                <c:pt idx="381">
                  <c:v>8.6</c:v>
                </c:pt>
                <c:pt idx="382">
                  <c:v>8.6999999999999993</c:v>
                </c:pt>
                <c:pt idx="383">
                  <c:v>8.6</c:v>
                </c:pt>
                <c:pt idx="384">
                  <c:v>8.6</c:v>
                </c:pt>
                <c:pt idx="385">
                  <c:v>8.6</c:v>
                </c:pt>
                <c:pt idx="386">
                  <c:v>8.4</c:v>
                </c:pt>
                <c:pt idx="387">
                  <c:v>8.1999999999999993</c:v>
                </c:pt>
                <c:pt idx="388">
                  <c:v>8.1999999999999993</c:v>
                </c:pt>
                <c:pt idx="389">
                  <c:v>8.1999999999999993</c:v>
                </c:pt>
                <c:pt idx="390">
                  <c:v>8.1999999999999993</c:v>
                </c:pt>
                <c:pt idx="391">
                  <c:v>8.1999999999999993</c:v>
                </c:pt>
                <c:pt idx="392">
                  <c:v>8.3000000000000007</c:v>
                </c:pt>
                <c:pt idx="393">
                  <c:v>8.3000000000000007</c:v>
                </c:pt>
                <c:pt idx="394">
                  <c:v>8.3000000000000007</c:v>
                </c:pt>
                <c:pt idx="395">
                  <c:v>8.3000000000000007</c:v>
                </c:pt>
                <c:pt idx="396">
                  <c:v>8.1999999999999993</c:v>
                </c:pt>
                <c:pt idx="397">
                  <c:v>8.3000000000000007</c:v>
                </c:pt>
                <c:pt idx="398">
                  <c:v>8.3000000000000007</c:v>
                </c:pt>
                <c:pt idx="399">
                  <c:v>8.3000000000000007</c:v>
                </c:pt>
                <c:pt idx="400">
                  <c:v>8.3000000000000007</c:v>
                </c:pt>
                <c:pt idx="401">
                  <c:v>8.4</c:v>
                </c:pt>
                <c:pt idx="402">
                  <c:v>8.3000000000000007</c:v>
                </c:pt>
                <c:pt idx="403">
                  <c:v>8.3000000000000007</c:v>
                </c:pt>
                <c:pt idx="404">
                  <c:v>8.3000000000000007</c:v>
                </c:pt>
                <c:pt idx="405">
                  <c:v>8.3000000000000007</c:v>
                </c:pt>
                <c:pt idx="406">
                  <c:v>8.1</c:v>
                </c:pt>
                <c:pt idx="407">
                  <c:v>8</c:v>
                </c:pt>
                <c:pt idx="408">
                  <c:v>8.1999999999999993</c:v>
                </c:pt>
                <c:pt idx="409">
                  <c:v>8.4</c:v>
                </c:pt>
                <c:pt idx="410">
                  <c:v>8.5</c:v>
                </c:pt>
                <c:pt idx="411">
                  <c:v>8.5</c:v>
                </c:pt>
                <c:pt idx="412">
                  <c:v>8.5</c:v>
                </c:pt>
                <c:pt idx="413">
                  <c:v>8.5</c:v>
                </c:pt>
                <c:pt idx="414">
                  <c:v>8.5</c:v>
                </c:pt>
                <c:pt idx="415">
                  <c:v>8.6</c:v>
                </c:pt>
                <c:pt idx="416">
                  <c:v>8.5</c:v>
                </c:pt>
                <c:pt idx="417">
                  <c:v>8.6999999999999993</c:v>
                </c:pt>
                <c:pt idx="418">
                  <c:v>8.8000000000000007</c:v>
                </c:pt>
                <c:pt idx="419">
                  <c:v>9.1</c:v>
                </c:pt>
                <c:pt idx="420">
                  <c:v>9.3000000000000007</c:v>
                </c:pt>
                <c:pt idx="421">
                  <c:v>9.1999999999999993</c:v>
                </c:pt>
                <c:pt idx="422">
                  <c:v>9.1</c:v>
                </c:pt>
                <c:pt idx="423">
                  <c:v>9</c:v>
                </c:pt>
                <c:pt idx="424">
                  <c:v>9.1</c:v>
                </c:pt>
                <c:pt idx="425">
                  <c:v>9.1</c:v>
                </c:pt>
                <c:pt idx="426">
                  <c:v>9.1999999999999993</c:v>
                </c:pt>
                <c:pt idx="427">
                  <c:v>9.1999999999999993</c:v>
                </c:pt>
                <c:pt idx="428">
                  <c:v>9.1999999999999993</c:v>
                </c:pt>
                <c:pt idx="429">
                  <c:v>9.1999999999999993</c:v>
                </c:pt>
                <c:pt idx="430">
                  <c:v>9.1999999999999993</c:v>
                </c:pt>
                <c:pt idx="431">
                  <c:v>9.1999999999999993</c:v>
                </c:pt>
                <c:pt idx="432">
                  <c:v>9.1999999999999993</c:v>
                </c:pt>
                <c:pt idx="433">
                  <c:v>9.1999999999999993</c:v>
                </c:pt>
                <c:pt idx="434">
                  <c:v>9.1999999999999993</c:v>
                </c:pt>
                <c:pt idx="435">
                  <c:v>9.3000000000000007</c:v>
                </c:pt>
                <c:pt idx="436">
                  <c:v>9.3000000000000007</c:v>
                </c:pt>
                <c:pt idx="437">
                  <c:v>9.1999999999999993</c:v>
                </c:pt>
                <c:pt idx="438">
                  <c:v>9.1</c:v>
                </c:pt>
                <c:pt idx="439">
                  <c:v>9</c:v>
                </c:pt>
                <c:pt idx="440">
                  <c:v>9.1</c:v>
                </c:pt>
                <c:pt idx="441">
                  <c:v>9.1</c:v>
                </c:pt>
                <c:pt idx="442">
                  <c:v>9.1</c:v>
                </c:pt>
                <c:pt idx="443">
                  <c:v>9.1</c:v>
                </c:pt>
                <c:pt idx="444">
                  <c:v>9.1</c:v>
                </c:pt>
                <c:pt idx="445">
                  <c:v>9.1</c:v>
                </c:pt>
                <c:pt idx="446">
                  <c:v>9</c:v>
                </c:pt>
                <c:pt idx="447">
                  <c:v>9</c:v>
                </c:pt>
                <c:pt idx="448">
                  <c:v>8.9</c:v>
                </c:pt>
                <c:pt idx="449">
                  <c:v>8.5</c:v>
                </c:pt>
                <c:pt idx="450">
                  <c:v>7.7</c:v>
                </c:pt>
                <c:pt idx="451">
                  <c:v>7.6</c:v>
                </c:pt>
                <c:pt idx="452">
                  <c:v>7.6</c:v>
                </c:pt>
                <c:pt idx="453">
                  <c:v>7.7</c:v>
                </c:pt>
                <c:pt idx="454">
                  <c:v>7.7</c:v>
                </c:pt>
                <c:pt idx="455">
                  <c:v>7.7</c:v>
                </c:pt>
                <c:pt idx="456">
                  <c:v>7.7</c:v>
                </c:pt>
                <c:pt idx="457">
                  <c:v>7.6</c:v>
                </c:pt>
                <c:pt idx="458">
                  <c:v>7.6</c:v>
                </c:pt>
                <c:pt idx="459">
                  <c:v>7.6</c:v>
                </c:pt>
                <c:pt idx="460">
                  <c:v>7.5</c:v>
                </c:pt>
                <c:pt idx="461">
                  <c:v>7.4</c:v>
                </c:pt>
                <c:pt idx="462">
                  <c:v>7.1</c:v>
                </c:pt>
                <c:pt idx="463">
                  <c:v>6.8</c:v>
                </c:pt>
                <c:pt idx="464">
                  <c:v>6.8</c:v>
                </c:pt>
                <c:pt idx="465">
                  <c:v>6.8</c:v>
                </c:pt>
                <c:pt idx="466">
                  <c:v>6.7</c:v>
                </c:pt>
                <c:pt idx="467">
                  <c:v>6.8</c:v>
                </c:pt>
                <c:pt idx="468">
                  <c:v>6.8</c:v>
                </c:pt>
                <c:pt idx="469">
                  <c:v>6.9</c:v>
                </c:pt>
                <c:pt idx="470">
                  <c:v>6.7</c:v>
                </c:pt>
                <c:pt idx="471">
                  <c:v>6.6</c:v>
                </c:pt>
                <c:pt idx="472">
                  <c:v>6.6</c:v>
                </c:pt>
                <c:pt idx="473">
                  <c:v>6.7</c:v>
                </c:pt>
                <c:pt idx="474">
                  <c:v>6.7</c:v>
                </c:pt>
                <c:pt idx="475">
                  <c:v>6.7</c:v>
                </c:pt>
                <c:pt idx="476">
                  <c:v>6.7</c:v>
                </c:pt>
                <c:pt idx="477">
                  <c:v>6.8</c:v>
                </c:pt>
                <c:pt idx="478">
                  <c:v>6.8</c:v>
                </c:pt>
                <c:pt idx="479">
                  <c:v>6.8</c:v>
                </c:pt>
                <c:pt idx="480">
                  <c:v>6.8</c:v>
                </c:pt>
                <c:pt idx="481">
                  <c:v>6.8</c:v>
                </c:pt>
                <c:pt idx="482">
                  <c:v>6.9</c:v>
                </c:pt>
                <c:pt idx="483">
                  <c:v>6.9</c:v>
                </c:pt>
                <c:pt idx="484">
                  <c:v>6.8</c:v>
                </c:pt>
                <c:pt idx="485">
                  <c:v>6.9</c:v>
                </c:pt>
                <c:pt idx="486">
                  <c:v>6.9</c:v>
                </c:pt>
                <c:pt idx="487">
                  <c:v>6.8</c:v>
                </c:pt>
                <c:pt idx="488">
                  <c:v>6.9</c:v>
                </c:pt>
                <c:pt idx="489">
                  <c:v>6.8</c:v>
                </c:pt>
                <c:pt idx="490">
                  <c:v>7</c:v>
                </c:pt>
                <c:pt idx="491">
                  <c:v>7</c:v>
                </c:pt>
                <c:pt idx="492">
                  <c:v>7</c:v>
                </c:pt>
                <c:pt idx="493">
                  <c:v>7</c:v>
                </c:pt>
                <c:pt idx="494">
                  <c:v>7</c:v>
                </c:pt>
                <c:pt idx="495">
                  <c:v>7.1</c:v>
                </c:pt>
                <c:pt idx="496">
                  <c:v>7.1</c:v>
                </c:pt>
                <c:pt idx="497">
                  <c:v>7</c:v>
                </c:pt>
                <c:pt idx="498">
                  <c:v>7</c:v>
                </c:pt>
                <c:pt idx="499">
                  <c:v>7.1</c:v>
                </c:pt>
                <c:pt idx="500">
                  <c:v>7.1</c:v>
                </c:pt>
                <c:pt idx="501">
                  <c:v>7.1</c:v>
                </c:pt>
                <c:pt idx="502">
                  <c:v>7.1</c:v>
                </c:pt>
                <c:pt idx="503">
                  <c:v>7.1</c:v>
                </c:pt>
                <c:pt idx="504">
                  <c:v>7</c:v>
                </c:pt>
                <c:pt idx="505">
                  <c:v>7.1</c:v>
                </c:pt>
                <c:pt idx="506">
                  <c:v>7.2</c:v>
                </c:pt>
                <c:pt idx="507">
                  <c:v>7.2</c:v>
                </c:pt>
                <c:pt idx="508">
                  <c:v>7.1</c:v>
                </c:pt>
                <c:pt idx="509">
                  <c:v>7.2</c:v>
                </c:pt>
                <c:pt idx="510">
                  <c:v>7.2</c:v>
                </c:pt>
                <c:pt idx="511">
                  <c:v>7.2</c:v>
                </c:pt>
                <c:pt idx="512">
                  <c:v>7.3</c:v>
                </c:pt>
                <c:pt idx="513">
                  <c:v>7.3</c:v>
                </c:pt>
                <c:pt idx="514">
                  <c:v>7.3</c:v>
                </c:pt>
                <c:pt idx="515">
                  <c:v>7.2</c:v>
                </c:pt>
                <c:pt idx="516">
                  <c:v>7.4</c:v>
                </c:pt>
                <c:pt idx="517">
                  <c:v>7.4</c:v>
                </c:pt>
                <c:pt idx="518">
                  <c:v>7.4</c:v>
                </c:pt>
                <c:pt idx="519">
                  <c:v>7.5</c:v>
                </c:pt>
                <c:pt idx="520">
                  <c:v>7.5</c:v>
                </c:pt>
                <c:pt idx="521">
                  <c:v>7.5</c:v>
                </c:pt>
                <c:pt idx="522">
                  <c:v>7.5</c:v>
                </c:pt>
                <c:pt idx="523">
                  <c:v>7.6</c:v>
                </c:pt>
                <c:pt idx="524">
                  <c:v>7.5</c:v>
                </c:pt>
                <c:pt idx="525">
                  <c:v>7.6</c:v>
                </c:pt>
                <c:pt idx="526">
                  <c:v>7.6</c:v>
                </c:pt>
                <c:pt idx="527">
                  <c:v>7.6</c:v>
                </c:pt>
                <c:pt idx="528">
                  <c:v>7.6</c:v>
                </c:pt>
                <c:pt idx="529">
                  <c:v>7.7</c:v>
                </c:pt>
                <c:pt idx="530">
                  <c:v>7.7</c:v>
                </c:pt>
                <c:pt idx="531">
                  <c:v>7.7</c:v>
                </c:pt>
                <c:pt idx="532">
                  <c:v>7.7</c:v>
                </c:pt>
                <c:pt idx="533">
                  <c:v>7.8</c:v>
                </c:pt>
                <c:pt idx="534">
                  <c:v>7.7</c:v>
                </c:pt>
                <c:pt idx="535">
                  <c:v>7.8</c:v>
                </c:pt>
                <c:pt idx="536">
                  <c:v>7.8</c:v>
                </c:pt>
                <c:pt idx="537">
                  <c:v>7.7</c:v>
                </c:pt>
                <c:pt idx="538">
                  <c:v>7.6</c:v>
                </c:pt>
                <c:pt idx="539">
                  <c:v>7.6</c:v>
                </c:pt>
                <c:pt idx="540">
                  <c:v>7.6</c:v>
                </c:pt>
                <c:pt idx="541">
                  <c:v>7.6</c:v>
                </c:pt>
                <c:pt idx="542">
                  <c:v>7.5</c:v>
                </c:pt>
                <c:pt idx="543">
                  <c:v>7.5</c:v>
                </c:pt>
                <c:pt idx="544">
                  <c:v>7.4</c:v>
                </c:pt>
                <c:pt idx="545">
                  <c:v>7.4</c:v>
                </c:pt>
                <c:pt idx="546">
                  <c:v>7.4</c:v>
                </c:pt>
                <c:pt idx="547">
                  <c:v>7.4</c:v>
                </c:pt>
                <c:pt idx="548">
                  <c:v>7.3</c:v>
                </c:pt>
                <c:pt idx="549">
                  <c:v>7.4</c:v>
                </c:pt>
                <c:pt idx="550">
                  <c:v>7.4</c:v>
                </c:pt>
                <c:pt idx="551">
                  <c:v>7.3</c:v>
                </c:pt>
                <c:pt idx="552">
                  <c:v>7.3</c:v>
                </c:pt>
                <c:pt idx="553">
                  <c:v>7.3</c:v>
                </c:pt>
                <c:pt idx="554">
                  <c:v>7.3</c:v>
                </c:pt>
                <c:pt idx="555">
                  <c:v>7.4</c:v>
                </c:pt>
                <c:pt idx="556">
                  <c:v>7.3</c:v>
                </c:pt>
                <c:pt idx="557">
                  <c:v>7.3</c:v>
                </c:pt>
                <c:pt idx="558">
                  <c:v>7.3</c:v>
                </c:pt>
                <c:pt idx="559">
                  <c:v>7.3</c:v>
                </c:pt>
                <c:pt idx="560">
                  <c:v>7.3</c:v>
                </c:pt>
                <c:pt idx="561">
                  <c:v>7.3</c:v>
                </c:pt>
                <c:pt idx="562">
                  <c:v>7.3</c:v>
                </c:pt>
                <c:pt idx="563">
                  <c:v>7.3</c:v>
                </c:pt>
                <c:pt idx="564">
                  <c:v>7.3</c:v>
                </c:pt>
                <c:pt idx="565">
                  <c:v>7.3</c:v>
                </c:pt>
                <c:pt idx="566">
                  <c:v>7.3</c:v>
                </c:pt>
                <c:pt idx="567">
                  <c:v>7.3</c:v>
                </c:pt>
                <c:pt idx="568">
                  <c:v>7.3</c:v>
                </c:pt>
                <c:pt idx="569">
                  <c:v>7.2</c:v>
                </c:pt>
                <c:pt idx="570">
                  <c:v>7.3</c:v>
                </c:pt>
                <c:pt idx="571">
                  <c:v>7.3</c:v>
                </c:pt>
                <c:pt idx="572">
                  <c:v>7.2</c:v>
                </c:pt>
                <c:pt idx="573">
                  <c:v>7.3</c:v>
                </c:pt>
                <c:pt idx="574">
                  <c:v>7.3</c:v>
                </c:pt>
                <c:pt idx="575">
                  <c:v>7.3</c:v>
                </c:pt>
                <c:pt idx="576">
                  <c:v>7.3</c:v>
                </c:pt>
                <c:pt idx="577">
                  <c:v>7.3</c:v>
                </c:pt>
                <c:pt idx="578">
                  <c:v>7.4</c:v>
                </c:pt>
                <c:pt idx="579">
                  <c:v>7.3</c:v>
                </c:pt>
                <c:pt idx="580">
                  <c:v>7.3</c:v>
                </c:pt>
                <c:pt idx="581">
                  <c:v>7.4</c:v>
                </c:pt>
                <c:pt idx="582">
                  <c:v>7.4</c:v>
                </c:pt>
                <c:pt idx="583">
                  <c:v>7.4</c:v>
                </c:pt>
                <c:pt idx="584">
                  <c:v>7.4</c:v>
                </c:pt>
                <c:pt idx="585">
                  <c:v>7.4</c:v>
                </c:pt>
                <c:pt idx="586">
                  <c:v>7.4</c:v>
                </c:pt>
                <c:pt idx="587">
                  <c:v>7.4</c:v>
                </c:pt>
                <c:pt idx="588">
                  <c:v>7.4</c:v>
                </c:pt>
                <c:pt idx="589">
                  <c:v>7.4</c:v>
                </c:pt>
                <c:pt idx="590">
                  <c:v>7.4</c:v>
                </c:pt>
                <c:pt idx="591">
                  <c:v>7.4</c:v>
                </c:pt>
                <c:pt idx="592">
                  <c:v>7.4</c:v>
                </c:pt>
                <c:pt idx="593">
                  <c:v>7.4</c:v>
                </c:pt>
                <c:pt idx="594">
                  <c:v>7.3</c:v>
                </c:pt>
                <c:pt idx="595">
                  <c:v>7.4</c:v>
                </c:pt>
                <c:pt idx="596">
                  <c:v>7.4</c:v>
                </c:pt>
                <c:pt idx="597">
                  <c:v>7.3</c:v>
                </c:pt>
                <c:pt idx="598">
                  <c:v>7.4</c:v>
                </c:pt>
                <c:pt idx="599">
                  <c:v>7.4</c:v>
                </c:pt>
                <c:pt idx="600">
                  <c:v>7.4</c:v>
                </c:pt>
                <c:pt idx="601">
                  <c:v>7.4</c:v>
                </c:pt>
                <c:pt idx="602">
                  <c:v>7.4</c:v>
                </c:pt>
                <c:pt idx="603">
                  <c:v>7.4</c:v>
                </c:pt>
                <c:pt idx="604">
                  <c:v>7.3</c:v>
                </c:pt>
                <c:pt idx="605">
                  <c:v>7.2</c:v>
                </c:pt>
                <c:pt idx="606">
                  <c:v>7.4</c:v>
                </c:pt>
                <c:pt idx="607">
                  <c:v>7.3</c:v>
                </c:pt>
                <c:pt idx="608">
                  <c:v>7.4</c:v>
                </c:pt>
                <c:pt idx="609">
                  <c:v>7.4</c:v>
                </c:pt>
                <c:pt idx="610">
                  <c:v>7.4</c:v>
                </c:pt>
                <c:pt idx="611">
                  <c:v>7.4</c:v>
                </c:pt>
                <c:pt idx="612">
                  <c:v>7.4</c:v>
                </c:pt>
                <c:pt idx="613">
                  <c:v>7.4</c:v>
                </c:pt>
                <c:pt idx="614">
                  <c:v>7.4</c:v>
                </c:pt>
                <c:pt idx="615">
                  <c:v>7.4</c:v>
                </c:pt>
                <c:pt idx="616">
                  <c:v>7.4</c:v>
                </c:pt>
                <c:pt idx="617">
                  <c:v>7.4</c:v>
                </c:pt>
                <c:pt idx="618">
                  <c:v>7.3</c:v>
                </c:pt>
                <c:pt idx="619">
                  <c:v>7.3</c:v>
                </c:pt>
                <c:pt idx="620">
                  <c:v>7.3</c:v>
                </c:pt>
                <c:pt idx="621">
                  <c:v>7.3</c:v>
                </c:pt>
                <c:pt idx="622">
                  <c:v>7.3</c:v>
                </c:pt>
                <c:pt idx="623">
                  <c:v>7.2</c:v>
                </c:pt>
                <c:pt idx="624">
                  <c:v>7.2</c:v>
                </c:pt>
                <c:pt idx="625">
                  <c:v>7.2</c:v>
                </c:pt>
                <c:pt idx="626">
                  <c:v>7.1</c:v>
                </c:pt>
                <c:pt idx="627">
                  <c:v>7.2</c:v>
                </c:pt>
                <c:pt idx="628">
                  <c:v>7.2</c:v>
                </c:pt>
                <c:pt idx="629">
                  <c:v>7.2</c:v>
                </c:pt>
                <c:pt idx="630">
                  <c:v>7.2</c:v>
                </c:pt>
                <c:pt idx="631">
                  <c:v>7.1</c:v>
                </c:pt>
                <c:pt idx="632">
                  <c:v>7.2</c:v>
                </c:pt>
                <c:pt idx="633">
                  <c:v>7.2</c:v>
                </c:pt>
                <c:pt idx="634">
                  <c:v>7.2</c:v>
                </c:pt>
                <c:pt idx="635">
                  <c:v>7.3</c:v>
                </c:pt>
                <c:pt idx="636">
                  <c:v>7.2</c:v>
                </c:pt>
                <c:pt idx="637">
                  <c:v>7.3</c:v>
                </c:pt>
                <c:pt idx="638">
                  <c:v>7.3</c:v>
                </c:pt>
                <c:pt idx="639">
                  <c:v>7.4</c:v>
                </c:pt>
                <c:pt idx="640">
                  <c:v>7.4</c:v>
                </c:pt>
                <c:pt idx="641">
                  <c:v>7.4</c:v>
                </c:pt>
                <c:pt idx="642">
                  <c:v>7.5</c:v>
                </c:pt>
                <c:pt idx="643">
                  <c:v>7.4</c:v>
                </c:pt>
                <c:pt idx="644">
                  <c:v>7.4</c:v>
                </c:pt>
                <c:pt idx="645">
                  <c:v>7.4</c:v>
                </c:pt>
                <c:pt idx="646">
                  <c:v>7.4</c:v>
                </c:pt>
                <c:pt idx="647">
                  <c:v>7.4</c:v>
                </c:pt>
                <c:pt idx="648">
                  <c:v>7.3</c:v>
                </c:pt>
                <c:pt idx="649">
                  <c:v>7.3</c:v>
                </c:pt>
                <c:pt idx="650">
                  <c:v>7.3</c:v>
                </c:pt>
                <c:pt idx="651">
                  <c:v>7.3</c:v>
                </c:pt>
                <c:pt idx="652">
                  <c:v>7.3</c:v>
                </c:pt>
                <c:pt idx="653">
                  <c:v>7.5</c:v>
                </c:pt>
                <c:pt idx="654">
                  <c:v>7.4</c:v>
                </c:pt>
                <c:pt idx="655">
                  <c:v>7.4</c:v>
                </c:pt>
                <c:pt idx="656">
                  <c:v>7.4</c:v>
                </c:pt>
                <c:pt idx="657">
                  <c:v>7.7</c:v>
                </c:pt>
                <c:pt idx="658">
                  <c:v>7.7</c:v>
                </c:pt>
                <c:pt idx="659">
                  <c:v>7.7</c:v>
                </c:pt>
                <c:pt idx="660">
                  <c:v>7.6</c:v>
                </c:pt>
                <c:pt idx="661">
                  <c:v>7.6</c:v>
                </c:pt>
                <c:pt idx="662">
                  <c:v>7.8</c:v>
                </c:pt>
                <c:pt idx="663">
                  <c:v>7.7</c:v>
                </c:pt>
                <c:pt idx="664">
                  <c:v>7.8</c:v>
                </c:pt>
                <c:pt idx="665">
                  <c:v>7.8</c:v>
                </c:pt>
                <c:pt idx="666">
                  <c:v>8</c:v>
                </c:pt>
                <c:pt idx="667">
                  <c:v>8</c:v>
                </c:pt>
                <c:pt idx="668">
                  <c:v>8</c:v>
                </c:pt>
                <c:pt idx="669">
                  <c:v>8.1</c:v>
                </c:pt>
                <c:pt idx="670">
                  <c:v>8.1</c:v>
                </c:pt>
                <c:pt idx="671">
                  <c:v>8.3000000000000007</c:v>
                </c:pt>
                <c:pt idx="672">
                  <c:v>8.4</c:v>
                </c:pt>
                <c:pt idx="673">
                  <c:v>8.6</c:v>
                </c:pt>
                <c:pt idx="674">
                  <c:v>8.5</c:v>
                </c:pt>
                <c:pt idx="675">
                  <c:v>8.5</c:v>
                </c:pt>
                <c:pt idx="676">
                  <c:v>8.5</c:v>
                </c:pt>
                <c:pt idx="677">
                  <c:v>8.3000000000000007</c:v>
                </c:pt>
                <c:pt idx="678">
                  <c:v>8.3000000000000007</c:v>
                </c:pt>
                <c:pt idx="679">
                  <c:v>8.3000000000000007</c:v>
                </c:pt>
                <c:pt idx="680">
                  <c:v>8.4</c:v>
                </c:pt>
                <c:pt idx="681">
                  <c:v>8.4</c:v>
                </c:pt>
                <c:pt idx="682">
                  <c:v>8.6</c:v>
                </c:pt>
                <c:pt idx="683">
                  <c:v>8.6</c:v>
                </c:pt>
                <c:pt idx="684">
                  <c:v>8.5</c:v>
                </c:pt>
                <c:pt idx="685">
                  <c:v>8.6</c:v>
                </c:pt>
                <c:pt idx="686">
                  <c:v>8.5</c:v>
                </c:pt>
                <c:pt idx="687">
                  <c:v>8.6</c:v>
                </c:pt>
                <c:pt idx="688">
                  <c:v>8.5</c:v>
                </c:pt>
                <c:pt idx="689">
                  <c:v>8.6</c:v>
                </c:pt>
                <c:pt idx="690">
                  <c:v>8.6</c:v>
                </c:pt>
                <c:pt idx="691">
                  <c:v>8.5</c:v>
                </c:pt>
                <c:pt idx="692">
                  <c:v>8.4</c:v>
                </c:pt>
                <c:pt idx="693">
                  <c:v>8.1</c:v>
                </c:pt>
                <c:pt idx="694">
                  <c:v>8</c:v>
                </c:pt>
                <c:pt idx="695">
                  <c:v>8</c:v>
                </c:pt>
                <c:pt idx="696">
                  <c:v>8</c:v>
                </c:pt>
                <c:pt idx="697">
                  <c:v>8</c:v>
                </c:pt>
                <c:pt idx="698">
                  <c:v>8</c:v>
                </c:pt>
                <c:pt idx="699">
                  <c:v>8</c:v>
                </c:pt>
                <c:pt idx="700">
                  <c:v>8</c:v>
                </c:pt>
                <c:pt idx="701">
                  <c:v>8</c:v>
                </c:pt>
                <c:pt idx="702">
                  <c:v>8</c:v>
                </c:pt>
                <c:pt idx="703">
                  <c:v>8</c:v>
                </c:pt>
                <c:pt idx="704">
                  <c:v>8</c:v>
                </c:pt>
                <c:pt idx="705">
                  <c:v>8</c:v>
                </c:pt>
                <c:pt idx="706">
                  <c:v>7.8</c:v>
                </c:pt>
                <c:pt idx="707">
                  <c:v>7.8</c:v>
                </c:pt>
                <c:pt idx="708">
                  <c:v>7.8</c:v>
                </c:pt>
                <c:pt idx="709">
                  <c:v>7.8</c:v>
                </c:pt>
                <c:pt idx="710">
                  <c:v>7.7</c:v>
                </c:pt>
                <c:pt idx="711">
                  <c:v>7.6</c:v>
                </c:pt>
                <c:pt idx="712">
                  <c:v>7.6</c:v>
                </c:pt>
                <c:pt idx="713">
                  <c:v>7.6</c:v>
                </c:pt>
                <c:pt idx="714">
                  <c:v>7.6</c:v>
                </c:pt>
                <c:pt idx="715">
                  <c:v>7.5</c:v>
                </c:pt>
                <c:pt idx="716">
                  <c:v>7.4</c:v>
                </c:pt>
                <c:pt idx="717">
                  <c:v>7.5</c:v>
                </c:pt>
                <c:pt idx="718">
                  <c:v>7.5</c:v>
                </c:pt>
                <c:pt idx="719">
                  <c:v>7.5</c:v>
                </c:pt>
                <c:pt idx="720">
                  <c:v>7.5</c:v>
                </c:pt>
                <c:pt idx="721">
                  <c:v>7.4</c:v>
                </c:pt>
                <c:pt idx="722">
                  <c:v>7.1</c:v>
                </c:pt>
                <c:pt idx="723">
                  <c:v>7</c:v>
                </c:pt>
                <c:pt idx="724">
                  <c:v>7</c:v>
                </c:pt>
                <c:pt idx="725">
                  <c:v>7</c:v>
                </c:pt>
                <c:pt idx="726">
                  <c:v>6.9</c:v>
                </c:pt>
                <c:pt idx="727">
                  <c:v>6.9</c:v>
                </c:pt>
                <c:pt idx="728">
                  <c:v>6.9</c:v>
                </c:pt>
                <c:pt idx="729">
                  <c:v>7.1</c:v>
                </c:pt>
                <c:pt idx="730">
                  <c:v>6.9</c:v>
                </c:pt>
                <c:pt idx="731">
                  <c:v>6.9</c:v>
                </c:pt>
                <c:pt idx="732">
                  <c:v>6.9</c:v>
                </c:pt>
                <c:pt idx="733">
                  <c:v>6.9</c:v>
                </c:pt>
                <c:pt idx="734">
                  <c:v>7</c:v>
                </c:pt>
                <c:pt idx="735">
                  <c:v>7.1</c:v>
                </c:pt>
                <c:pt idx="736">
                  <c:v>7.2</c:v>
                </c:pt>
                <c:pt idx="737">
                  <c:v>7.1</c:v>
                </c:pt>
                <c:pt idx="738">
                  <c:v>7.2</c:v>
                </c:pt>
                <c:pt idx="739">
                  <c:v>7.2</c:v>
                </c:pt>
                <c:pt idx="740">
                  <c:v>7.1</c:v>
                </c:pt>
                <c:pt idx="741">
                  <c:v>7.1</c:v>
                </c:pt>
                <c:pt idx="742">
                  <c:v>7.1</c:v>
                </c:pt>
                <c:pt idx="743">
                  <c:v>7.2</c:v>
                </c:pt>
                <c:pt idx="744">
                  <c:v>7.2</c:v>
                </c:pt>
                <c:pt idx="745">
                  <c:v>7.2</c:v>
                </c:pt>
                <c:pt idx="746">
                  <c:v>7.2</c:v>
                </c:pt>
                <c:pt idx="747">
                  <c:v>7.2</c:v>
                </c:pt>
                <c:pt idx="748">
                  <c:v>7.2</c:v>
                </c:pt>
                <c:pt idx="749">
                  <c:v>7.2</c:v>
                </c:pt>
                <c:pt idx="750">
                  <c:v>7.2</c:v>
                </c:pt>
                <c:pt idx="751">
                  <c:v>7.1</c:v>
                </c:pt>
                <c:pt idx="752">
                  <c:v>7.1</c:v>
                </c:pt>
                <c:pt idx="753">
                  <c:v>7.1</c:v>
                </c:pt>
                <c:pt idx="754">
                  <c:v>7</c:v>
                </c:pt>
                <c:pt idx="755">
                  <c:v>7.2</c:v>
                </c:pt>
                <c:pt idx="756">
                  <c:v>7.2</c:v>
                </c:pt>
                <c:pt idx="757">
                  <c:v>7.2</c:v>
                </c:pt>
                <c:pt idx="758">
                  <c:v>7.2</c:v>
                </c:pt>
                <c:pt idx="759">
                  <c:v>7.2</c:v>
                </c:pt>
                <c:pt idx="760">
                  <c:v>7.2</c:v>
                </c:pt>
                <c:pt idx="761">
                  <c:v>7.2</c:v>
                </c:pt>
                <c:pt idx="762">
                  <c:v>7.3</c:v>
                </c:pt>
                <c:pt idx="763">
                  <c:v>7.2</c:v>
                </c:pt>
                <c:pt idx="764">
                  <c:v>7.2</c:v>
                </c:pt>
                <c:pt idx="765">
                  <c:v>7.2</c:v>
                </c:pt>
                <c:pt idx="766">
                  <c:v>7.2</c:v>
                </c:pt>
                <c:pt idx="767">
                  <c:v>7.2</c:v>
                </c:pt>
                <c:pt idx="768">
                  <c:v>7.2</c:v>
                </c:pt>
                <c:pt idx="769">
                  <c:v>7.2</c:v>
                </c:pt>
                <c:pt idx="770">
                  <c:v>7.2</c:v>
                </c:pt>
                <c:pt idx="771">
                  <c:v>7.2</c:v>
                </c:pt>
                <c:pt idx="772">
                  <c:v>7.2</c:v>
                </c:pt>
                <c:pt idx="773">
                  <c:v>7.2</c:v>
                </c:pt>
                <c:pt idx="774">
                  <c:v>7.1</c:v>
                </c:pt>
                <c:pt idx="775">
                  <c:v>7.2</c:v>
                </c:pt>
                <c:pt idx="776">
                  <c:v>7.1</c:v>
                </c:pt>
                <c:pt idx="777">
                  <c:v>7.1</c:v>
                </c:pt>
                <c:pt idx="778">
                  <c:v>7.1</c:v>
                </c:pt>
                <c:pt idx="779">
                  <c:v>7.1</c:v>
                </c:pt>
                <c:pt idx="780">
                  <c:v>7</c:v>
                </c:pt>
                <c:pt idx="781">
                  <c:v>7.1</c:v>
                </c:pt>
                <c:pt idx="782">
                  <c:v>7.1</c:v>
                </c:pt>
                <c:pt idx="783">
                  <c:v>7.1</c:v>
                </c:pt>
                <c:pt idx="784">
                  <c:v>7.1</c:v>
                </c:pt>
                <c:pt idx="785">
                  <c:v>7.2</c:v>
                </c:pt>
                <c:pt idx="786">
                  <c:v>7.2</c:v>
                </c:pt>
                <c:pt idx="787">
                  <c:v>7.2</c:v>
                </c:pt>
                <c:pt idx="788">
                  <c:v>7.1</c:v>
                </c:pt>
                <c:pt idx="789">
                  <c:v>7.1</c:v>
                </c:pt>
                <c:pt idx="790">
                  <c:v>7.1</c:v>
                </c:pt>
                <c:pt idx="791">
                  <c:v>7.1</c:v>
                </c:pt>
                <c:pt idx="792">
                  <c:v>7.1</c:v>
                </c:pt>
                <c:pt idx="793">
                  <c:v>7.1</c:v>
                </c:pt>
                <c:pt idx="794">
                  <c:v>7.2</c:v>
                </c:pt>
                <c:pt idx="795">
                  <c:v>7.2</c:v>
                </c:pt>
                <c:pt idx="796">
                  <c:v>7.2</c:v>
                </c:pt>
                <c:pt idx="797">
                  <c:v>7.2</c:v>
                </c:pt>
                <c:pt idx="798">
                  <c:v>7.2</c:v>
                </c:pt>
                <c:pt idx="799">
                  <c:v>7.2</c:v>
                </c:pt>
                <c:pt idx="800">
                  <c:v>7.2</c:v>
                </c:pt>
                <c:pt idx="801">
                  <c:v>7.3</c:v>
                </c:pt>
                <c:pt idx="802">
                  <c:v>7.4</c:v>
                </c:pt>
                <c:pt idx="803">
                  <c:v>7.3</c:v>
                </c:pt>
                <c:pt idx="804">
                  <c:v>7.5</c:v>
                </c:pt>
                <c:pt idx="805">
                  <c:v>7.6</c:v>
                </c:pt>
                <c:pt idx="806">
                  <c:v>7.5</c:v>
                </c:pt>
                <c:pt idx="807">
                  <c:v>7.6</c:v>
                </c:pt>
                <c:pt idx="808">
                  <c:v>7.6</c:v>
                </c:pt>
                <c:pt idx="809">
                  <c:v>7.6</c:v>
                </c:pt>
                <c:pt idx="810">
                  <c:v>7.6</c:v>
                </c:pt>
                <c:pt idx="811">
                  <c:v>7.6</c:v>
                </c:pt>
                <c:pt idx="812">
                  <c:v>7.7</c:v>
                </c:pt>
                <c:pt idx="813">
                  <c:v>7.6</c:v>
                </c:pt>
                <c:pt idx="814">
                  <c:v>7.5</c:v>
                </c:pt>
                <c:pt idx="815">
                  <c:v>7.6</c:v>
                </c:pt>
                <c:pt idx="816">
                  <c:v>7.6</c:v>
                </c:pt>
                <c:pt idx="817">
                  <c:v>7.5</c:v>
                </c:pt>
                <c:pt idx="818">
                  <c:v>7.4</c:v>
                </c:pt>
                <c:pt idx="819">
                  <c:v>7.4</c:v>
                </c:pt>
                <c:pt idx="820">
                  <c:v>7.3</c:v>
                </c:pt>
                <c:pt idx="821">
                  <c:v>7.3</c:v>
                </c:pt>
                <c:pt idx="822">
                  <c:v>7.3</c:v>
                </c:pt>
                <c:pt idx="823">
                  <c:v>7.3</c:v>
                </c:pt>
                <c:pt idx="824">
                  <c:v>7.3</c:v>
                </c:pt>
                <c:pt idx="825">
                  <c:v>7.2</c:v>
                </c:pt>
                <c:pt idx="826">
                  <c:v>7.1</c:v>
                </c:pt>
                <c:pt idx="827">
                  <c:v>7.1</c:v>
                </c:pt>
                <c:pt idx="828">
                  <c:v>7.1</c:v>
                </c:pt>
                <c:pt idx="829">
                  <c:v>7.1</c:v>
                </c:pt>
                <c:pt idx="830">
                  <c:v>7.1</c:v>
                </c:pt>
                <c:pt idx="831">
                  <c:v>7.1</c:v>
                </c:pt>
                <c:pt idx="832">
                  <c:v>7.1</c:v>
                </c:pt>
                <c:pt idx="833">
                  <c:v>7.1</c:v>
                </c:pt>
                <c:pt idx="834">
                  <c:v>7.1</c:v>
                </c:pt>
                <c:pt idx="835">
                  <c:v>7.2</c:v>
                </c:pt>
                <c:pt idx="836">
                  <c:v>7.2</c:v>
                </c:pt>
                <c:pt idx="837">
                  <c:v>7.2</c:v>
                </c:pt>
                <c:pt idx="838">
                  <c:v>7.1</c:v>
                </c:pt>
                <c:pt idx="839">
                  <c:v>7.1</c:v>
                </c:pt>
                <c:pt idx="840">
                  <c:v>7.1</c:v>
                </c:pt>
                <c:pt idx="841">
                  <c:v>7.1</c:v>
                </c:pt>
                <c:pt idx="842">
                  <c:v>7.1</c:v>
                </c:pt>
                <c:pt idx="843">
                  <c:v>7.1</c:v>
                </c:pt>
                <c:pt idx="844">
                  <c:v>7.1</c:v>
                </c:pt>
                <c:pt idx="845">
                  <c:v>7.1</c:v>
                </c:pt>
                <c:pt idx="846">
                  <c:v>7</c:v>
                </c:pt>
                <c:pt idx="847">
                  <c:v>7.1</c:v>
                </c:pt>
                <c:pt idx="848">
                  <c:v>7.1</c:v>
                </c:pt>
                <c:pt idx="849">
                  <c:v>7.1</c:v>
                </c:pt>
                <c:pt idx="850">
                  <c:v>7.1</c:v>
                </c:pt>
                <c:pt idx="851">
                  <c:v>7.1</c:v>
                </c:pt>
                <c:pt idx="852">
                  <c:v>7.1</c:v>
                </c:pt>
                <c:pt idx="853">
                  <c:v>7.1</c:v>
                </c:pt>
                <c:pt idx="854">
                  <c:v>7.2</c:v>
                </c:pt>
                <c:pt idx="855">
                  <c:v>7.2</c:v>
                </c:pt>
                <c:pt idx="856">
                  <c:v>7.2</c:v>
                </c:pt>
                <c:pt idx="857">
                  <c:v>7.3</c:v>
                </c:pt>
                <c:pt idx="858">
                  <c:v>7.2</c:v>
                </c:pt>
                <c:pt idx="859">
                  <c:v>7.2</c:v>
                </c:pt>
                <c:pt idx="860">
                  <c:v>7.1</c:v>
                </c:pt>
                <c:pt idx="861">
                  <c:v>7.1</c:v>
                </c:pt>
                <c:pt idx="862">
                  <c:v>7.1</c:v>
                </c:pt>
                <c:pt idx="863">
                  <c:v>7.1</c:v>
                </c:pt>
                <c:pt idx="864">
                  <c:v>7</c:v>
                </c:pt>
                <c:pt idx="865">
                  <c:v>7</c:v>
                </c:pt>
                <c:pt idx="866">
                  <c:v>7</c:v>
                </c:pt>
                <c:pt idx="867">
                  <c:v>7</c:v>
                </c:pt>
                <c:pt idx="868">
                  <c:v>7</c:v>
                </c:pt>
                <c:pt idx="869">
                  <c:v>7.1</c:v>
                </c:pt>
                <c:pt idx="870">
                  <c:v>7.1</c:v>
                </c:pt>
                <c:pt idx="871">
                  <c:v>7.1</c:v>
                </c:pt>
                <c:pt idx="872">
                  <c:v>7.1</c:v>
                </c:pt>
                <c:pt idx="873">
                  <c:v>7.2</c:v>
                </c:pt>
                <c:pt idx="874">
                  <c:v>7.2</c:v>
                </c:pt>
                <c:pt idx="875">
                  <c:v>7.2</c:v>
                </c:pt>
                <c:pt idx="876">
                  <c:v>7.1</c:v>
                </c:pt>
                <c:pt idx="877">
                  <c:v>7.1</c:v>
                </c:pt>
                <c:pt idx="878">
                  <c:v>7</c:v>
                </c:pt>
                <c:pt idx="879">
                  <c:v>7.1</c:v>
                </c:pt>
                <c:pt idx="880">
                  <c:v>7</c:v>
                </c:pt>
                <c:pt idx="881">
                  <c:v>7.1</c:v>
                </c:pt>
                <c:pt idx="882">
                  <c:v>7.1</c:v>
                </c:pt>
                <c:pt idx="883">
                  <c:v>7.1</c:v>
                </c:pt>
                <c:pt idx="884">
                  <c:v>7.1</c:v>
                </c:pt>
                <c:pt idx="885">
                  <c:v>7.1</c:v>
                </c:pt>
                <c:pt idx="886">
                  <c:v>7</c:v>
                </c:pt>
                <c:pt idx="887">
                  <c:v>7</c:v>
                </c:pt>
                <c:pt idx="888">
                  <c:v>7</c:v>
                </c:pt>
                <c:pt idx="889">
                  <c:v>6.9</c:v>
                </c:pt>
                <c:pt idx="890">
                  <c:v>6.8</c:v>
                </c:pt>
                <c:pt idx="891">
                  <c:v>6.8</c:v>
                </c:pt>
                <c:pt idx="892">
                  <c:v>6.8</c:v>
                </c:pt>
                <c:pt idx="893">
                  <c:v>6.8</c:v>
                </c:pt>
                <c:pt idx="894">
                  <c:v>6.8</c:v>
                </c:pt>
                <c:pt idx="895">
                  <c:v>6.8</c:v>
                </c:pt>
                <c:pt idx="896">
                  <c:v>6.8</c:v>
                </c:pt>
                <c:pt idx="897">
                  <c:v>6.8</c:v>
                </c:pt>
                <c:pt idx="898">
                  <c:v>6.7</c:v>
                </c:pt>
                <c:pt idx="899">
                  <c:v>6.7</c:v>
                </c:pt>
                <c:pt idx="900">
                  <c:v>6.7</c:v>
                </c:pt>
                <c:pt idx="901">
                  <c:v>6.7</c:v>
                </c:pt>
                <c:pt idx="902">
                  <c:v>6.7</c:v>
                </c:pt>
                <c:pt idx="903">
                  <c:v>6.7</c:v>
                </c:pt>
                <c:pt idx="904">
                  <c:v>6.7</c:v>
                </c:pt>
                <c:pt idx="905">
                  <c:v>6.7</c:v>
                </c:pt>
                <c:pt idx="906">
                  <c:v>6.7</c:v>
                </c:pt>
                <c:pt idx="907">
                  <c:v>6.7</c:v>
                </c:pt>
                <c:pt idx="908">
                  <c:v>6.7</c:v>
                </c:pt>
                <c:pt idx="909">
                  <c:v>6.7</c:v>
                </c:pt>
                <c:pt idx="910">
                  <c:v>6.6</c:v>
                </c:pt>
                <c:pt idx="911">
                  <c:v>6.6</c:v>
                </c:pt>
                <c:pt idx="912">
                  <c:v>6.6</c:v>
                </c:pt>
                <c:pt idx="913">
                  <c:v>6.5</c:v>
                </c:pt>
                <c:pt idx="914">
                  <c:v>6.5</c:v>
                </c:pt>
                <c:pt idx="915">
                  <c:v>6.5</c:v>
                </c:pt>
                <c:pt idx="916">
                  <c:v>6.5</c:v>
                </c:pt>
                <c:pt idx="917">
                  <c:v>6.6</c:v>
                </c:pt>
                <c:pt idx="918">
                  <c:v>6.5</c:v>
                </c:pt>
                <c:pt idx="919">
                  <c:v>6.5</c:v>
                </c:pt>
                <c:pt idx="920">
                  <c:v>6.5</c:v>
                </c:pt>
                <c:pt idx="921">
                  <c:v>6.5</c:v>
                </c:pt>
                <c:pt idx="922">
                  <c:v>6.5</c:v>
                </c:pt>
                <c:pt idx="923">
                  <c:v>6.6</c:v>
                </c:pt>
                <c:pt idx="924">
                  <c:v>6.6</c:v>
                </c:pt>
                <c:pt idx="925">
                  <c:v>6.6</c:v>
                </c:pt>
                <c:pt idx="926">
                  <c:v>6.6</c:v>
                </c:pt>
                <c:pt idx="927">
                  <c:v>6.6</c:v>
                </c:pt>
                <c:pt idx="928">
                  <c:v>6.6</c:v>
                </c:pt>
                <c:pt idx="929">
                  <c:v>6.6</c:v>
                </c:pt>
                <c:pt idx="930">
                  <c:v>6.6</c:v>
                </c:pt>
                <c:pt idx="931">
                  <c:v>6.6</c:v>
                </c:pt>
                <c:pt idx="932">
                  <c:v>6.6</c:v>
                </c:pt>
                <c:pt idx="933">
                  <c:v>6.6</c:v>
                </c:pt>
                <c:pt idx="934">
                  <c:v>6.6</c:v>
                </c:pt>
                <c:pt idx="935">
                  <c:v>6.7</c:v>
                </c:pt>
                <c:pt idx="936">
                  <c:v>6.7</c:v>
                </c:pt>
                <c:pt idx="937">
                  <c:v>6.8</c:v>
                </c:pt>
                <c:pt idx="938">
                  <c:v>6.8</c:v>
                </c:pt>
                <c:pt idx="939">
                  <c:v>6.8</c:v>
                </c:pt>
                <c:pt idx="940">
                  <c:v>6.8</c:v>
                </c:pt>
                <c:pt idx="941">
                  <c:v>6.8</c:v>
                </c:pt>
              </c:numCache>
            </c:numRef>
          </c:val>
          <c:smooth val="0"/>
          <c:extLst>
            <c:ext xmlns:c16="http://schemas.microsoft.com/office/drawing/2014/chart" uri="{C3380CC4-5D6E-409C-BE32-E72D297353CC}">
              <c16:uniqueId val="{00000001-78F3-4D5A-A1F9-74B29153628F}"/>
            </c:ext>
          </c:extLst>
        </c:ser>
        <c:dLbls>
          <c:showLegendKey val="0"/>
          <c:showVal val="0"/>
          <c:showCatName val="0"/>
          <c:showSerName val="0"/>
          <c:showPercent val="0"/>
          <c:showBubbleSize val="0"/>
        </c:dLbls>
        <c:marker val="1"/>
        <c:smooth val="0"/>
        <c:axId val="-2131086176"/>
        <c:axId val="-2131088896"/>
      </c:lineChart>
      <c:dateAx>
        <c:axId val="-2131086176"/>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8896"/>
        <c:crosses val="autoZero"/>
        <c:auto val="1"/>
        <c:lblOffset val="100"/>
        <c:baseTimeUnit val="days"/>
      </c:dateAx>
      <c:valAx>
        <c:axId val="-21310888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6176"/>
        <c:crosses val="autoZero"/>
        <c:crossBetween val="between"/>
      </c:valAx>
      <c:valAx>
        <c:axId val="-2131085088"/>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0192"/>
        <c:crosses val="max"/>
        <c:crossBetween val="between"/>
      </c:valAx>
      <c:dateAx>
        <c:axId val="-2131080192"/>
        <c:scaling>
          <c:orientation val="minMax"/>
        </c:scaling>
        <c:delete val="1"/>
        <c:axPos val="b"/>
        <c:numFmt formatCode="m/d/yyyy" sourceLinked="1"/>
        <c:majorTickMark val="out"/>
        <c:minorTickMark val="none"/>
        <c:tickLblPos val="nextTo"/>
        <c:crossAx val="-2131085088"/>
        <c:crosses val="autoZero"/>
        <c:auto val="1"/>
        <c:lblOffset val="100"/>
        <c:baseTimeUnit val="days"/>
      </c:dateAx>
      <c:spPr>
        <a:noFill/>
        <a:ln>
          <a:noFill/>
        </a:ln>
        <a:effectLst/>
      </c:spPr>
    </c:plotArea>
    <c:legend>
      <c:legendPos val="t"/>
      <c:legendEntry>
        <c:idx val="0"/>
        <c:txPr>
          <a:bodyPr rot="0" spcFirstLastPara="1" vertOverflow="ellipsis" vert="horz" wrap="square" anchor="ctr" anchorCtr="1"/>
          <a:lstStyle/>
          <a:p>
            <a:pPr>
              <a:defRPr sz="600" b="0" i="0" u="none" strike="noStrike" kern="1200" baseline="0">
                <a:solidFill>
                  <a:schemeClr val="accent5">
                    <a:lumMod val="40000"/>
                    <a:lumOff val="60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6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800">
          <a:latin typeface="Figtree" pitchFamily="2" charset="0"/>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'Figure 3.F.1'!$C$1</c:f>
              <c:strCache>
                <c:ptCount val="1"/>
                <c:pt idx="0">
                  <c:v>January-October 2024</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3.F.1'!$A$2:$A$12</c:f>
              <c:strCache>
                <c:ptCount val="11"/>
                <c:pt idx="0">
                  <c:v>Mining Industry</c:v>
                </c:pt>
                <c:pt idx="1">
                  <c:v>Food Production</c:v>
                </c:pt>
                <c:pt idx="2">
                  <c:v>Agriculture</c:v>
                </c:pt>
                <c:pt idx="3">
                  <c:v>Information and Communication</c:v>
                </c:pt>
                <c:pt idx="4">
                  <c:v>Culture, Entertainment, and Recreation</c:v>
                </c:pt>
                <c:pt idx="5">
                  <c:v>Real Estate Activities</c:v>
                </c:pt>
                <c:pt idx="6">
                  <c:v>Accommodation and Food Service Activities</c:v>
                </c:pt>
                <c:pt idx="7">
                  <c:v>Retail Trade</c:v>
                </c:pt>
                <c:pt idx="8">
                  <c:v>Construction</c:v>
                </c:pt>
                <c:pt idx="9">
                  <c:v>Financial and Insurance Activities</c:v>
                </c:pt>
                <c:pt idx="10">
                  <c:v>Wholesale Trade</c:v>
                </c:pt>
              </c:strCache>
            </c:strRef>
          </c:cat>
          <c:val>
            <c:numRef>
              <c:f>'Figure 3.F.1'!$C$2:$C$12</c:f>
              <c:numCache>
                <c:formatCode>0.0</c:formatCode>
                <c:ptCount val="11"/>
                <c:pt idx="0">
                  <c:v>-8.1</c:v>
                </c:pt>
                <c:pt idx="1">
                  <c:v>3.6</c:v>
                </c:pt>
                <c:pt idx="2">
                  <c:v>0.4</c:v>
                </c:pt>
                <c:pt idx="3">
                  <c:v>-8.6</c:v>
                </c:pt>
                <c:pt idx="4">
                  <c:v>12</c:v>
                </c:pt>
                <c:pt idx="5">
                  <c:v>12.6</c:v>
                </c:pt>
                <c:pt idx="6">
                  <c:v>7.9</c:v>
                </c:pt>
                <c:pt idx="7">
                  <c:v>8.5</c:v>
                </c:pt>
                <c:pt idx="8">
                  <c:v>15.5</c:v>
                </c:pt>
                <c:pt idx="9">
                  <c:v>21.2</c:v>
                </c:pt>
                <c:pt idx="10">
                  <c:v>26.3</c:v>
                </c:pt>
              </c:numCache>
            </c:numRef>
          </c:val>
          <c:extLst>
            <c:ext xmlns:c16="http://schemas.microsoft.com/office/drawing/2014/chart" uri="{C3380CC4-5D6E-409C-BE32-E72D297353CC}">
              <c16:uniqueId val="{00000000-7622-420A-8040-BA470E1C5753}"/>
            </c:ext>
          </c:extLst>
        </c:ser>
        <c:dLbls>
          <c:showLegendKey val="0"/>
          <c:showVal val="0"/>
          <c:showCatName val="0"/>
          <c:showSerName val="0"/>
          <c:showPercent val="0"/>
          <c:showBubbleSize val="0"/>
        </c:dLbls>
        <c:gapWidth val="182"/>
        <c:axId val="-2131093792"/>
        <c:axId val="-2131092704"/>
      </c:barChart>
      <c:catAx>
        <c:axId val="-2131093792"/>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2704"/>
        <c:crosses val="autoZero"/>
        <c:auto val="1"/>
        <c:lblAlgn val="ctr"/>
        <c:lblOffset val="100"/>
        <c:noMultiLvlLbl val="0"/>
      </c:catAx>
      <c:valAx>
        <c:axId val="-2131092704"/>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379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3.F.2'!$A$2</c:f>
              <c:strCache>
                <c:ptCount val="1"/>
                <c:pt idx="0">
                  <c:v>Households</c:v>
                </c:pt>
              </c:strCache>
            </c:strRef>
          </c:tx>
          <c:spPr>
            <a:ln w="28575" cap="rnd">
              <a:solidFill>
                <a:schemeClr val="accent1"/>
              </a:solidFill>
              <a:round/>
            </a:ln>
            <a:effectLst/>
          </c:spPr>
          <c:marker>
            <c:symbol val="none"/>
          </c:marker>
          <c:dLbls>
            <c:dLbl>
              <c:idx val="14"/>
              <c:layout>
                <c:manualLayout>
                  <c:x val="-2.5000000000000102E-2"/>
                  <c:y val="4.6296296296296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85-45CE-83C5-F4993260A74A}"/>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3.F.2'!$B$1:$P$1</c:f>
              <c:strCache>
                <c:ptCount val="15"/>
                <c:pt idx="0">
                  <c:v>2021-Q1</c:v>
                </c:pt>
                <c:pt idx="1">
                  <c:v>2021-Q2</c:v>
                </c:pt>
                <c:pt idx="2">
                  <c:v>2021-Q3</c:v>
                </c:pt>
                <c:pt idx="3">
                  <c:v>2021-Q4</c:v>
                </c:pt>
                <c:pt idx="4">
                  <c:v>2022/1</c:v>
                </c:pt>
                <c:pt idx="5">
                  <c:v>2022/2</c:v>
                </c:pt>
                <c:pt idx="6">
                  <c:v>2022/3</c:v>
                </c:pt>
                <c:pt idx="7">
                  <c:v>2022/4</c:v>
                </c:pt>
                <c:pt idx="8">
                  <c:v>2023/1</c:v>
                </c:pt>
                <c:pt idx="9">
                  <c:v>2023/2</c:v>
                </c:pt>
                <c:pt idx="10">
                  <c:v>2023/3</c:v>
                </c:pt>
                <c:pt idx="11">
                  <c:v>2023/4</c:v>
                </c:pt>
                <c:pt idx="12">
                  <c:v>2024/1</c:v>
                </c:pt>
                <c:pt idx="13">
                  <c:v>2024/2</c:v>
                </c:pt>
                <c:pt idx="14">
                  <c:v>2024/3</c:v>
                </c:pt>
              </c:strCache>
            </c:strRef>
          </c:cat>
          <c:val>
            <c:numRef>
              <c:f>'Figure 3.F.2'!$B$2:$P$2</c:f>
              <c:numCache>
                <c:formatCode>0.0</c:formatCode>
                <c:ptCount val="15"/>
                <c:pt idx="0">
                  <c:v>-2.6</c:v>
                </c:pt>
                <c:pt idx="1">
                  <c:v>8.7999999999999989</c:v>
                </c:pt>
                <c:pt idx="2">
                  <c:v>-5.5</c:v>
                </c:pt>
                <c:pt idx="3">
                  <c:v>11</c:v>
                </c:pt>
                <c:pt idx="4">
                  <c:v>7.3999999999999995</c:v>
                </c:pt>
                <c:pt idx="5">
                  <c:v>8.7999999999999989</c:v>
                </c:pt>
                <c:pt idx="6">
                  <c:v>10.9</c:v>
                </c:pt>
                <c:pt idx="7">
                  <c:v>-2.9000000000000004</c:v>
                </c:pt>
                <c:pt idx="8">
                  <c:v>5.3</c:v>
                </c:pt>
                <c:pt idx="9">
                  <c:v>8.5</c:v>
                </c:pt>
                <c:pt idx="10">
                  <c:v>2.9000000000000004</c:v>
                </c:pt>
                <c:pt idx="11">
                  <c:v>6</c:v>
                </c:pt>
                <c:pt idx="12">
                  <c:v>6.5</c:v>
                </c:pt>
                <c:pt idx="13">
                  <c:v>5.8999999999999995</c:v>
                </c:pt>
                <c:pt idx="14">
                  <c:v>9.6</c:v>
                </c:pt>
              </c:numCache>
            </c:numRef>
          </c:val>
          <c:smooth val="0"/>
          <c:extLst>
            <c:ext xmlns:c16="http://schemas.microsoft.com/office/drawing/2014/chart" uri="{C3380CC4-5D6E-409C-BE32-E72D297353CC}">
              <c16:uniqueId val="{00000001-E385-45CE-83C5-F4993260A74A}"/>
            </c:ext>
          </c:extLst>
        </c:ser>
        <c:dLbls>
          <c:showLegendKey val="0"/>
          <c:showVal val="0"/>
          <c:showCatName val="0"/>
          <c:showSerName val="0"/>
          <c:showPercent val="0"/>
          <c:showBubbleSize val="0"/>
        </c:dLbls>
        <c:marker val="1"/>
        <c:smooth val="0"/>
        <c:axId val="-1384775824"/>
        <c:axId val="-1384772560"/>
      </c:lineChart>
      <c:lineChart>
        <c:grouping val="standard"/>
        <c:varyColors val="0"/>
        <c:ser>
          <c:idx val="1"/>
          <c:order val="1"/>
          <c:tx>
            <c:strRef>
              <c:f>'Figure 3.F.2'!$A$3</c:f>
              <c:strCache>
                <c:ptCount val="1"/>
                <c:pt idx="0">
                  <c:v>Accumulation of fixed assets</c:v>
                </c:pt>
              </c:strCache>
            </c:strRef>
          </c:tx>
          <c:spPr>
            <a:ln w="28575" cap="rnd">
              <a:solidFill>
                <a:schemeClr val="accent2"/>
              </a:solidFill>
              <a:round/>
            </a:ln>
            <a:effectLst/>
          </c:spPr>
          <c:marker>
            <c:symbol val="none"/>
          </c:marker>
          <c:dLbls>
            <c:dLbl>
              <c:idx val="14"/>
              <c:layout>
                <c:manualLayout>
                  <c:x val="-5.00000000000001E-2"/>
                  <c:y val="-6.94444444444444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85-45CE-83C5-F4993260A74A}"/>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3.F.2'!$B$1:$P$1</c:f>
              <c:strCache>
                <c:ptCount val="15"/>
                <c:pt idx="0">
                  <c:v>2021-Q1</c:v>
                </c:pt>
                <c:pt idx="1">
                  <c:v>2021-Q2</c:v>
                </c:pt>
                <c:pt idx="2">
                  <c:v>2021-Q3</c:v>
                </c:pt>
                <c:pt idx="3">
                  <c:v>2021-Q4</c:v>
                </c:pt>
                <c:pt idx="4">
                  <c:v>2022/1</c:v>
                </c:pt>
                <c:pt idx="5">
                  <c:v>2022/2</c:v>
                </c:pt>
                <c:pt idx="6">
                  <c:v>2022/3</c:v>
                </c:pt>
                <c:pt idx="7">
                  <c:v>2022/4</c:v>
                </c:pt>
                <c:pt idx="8">
                  <c:v>2023/1</c:v>
                </c:pt>
                <c:pt idx="9">
                  <c:v>2023/2</c:v>
                </c:pt>
                <c:pt idx="10">
                  <c:v>2023/3</c:v>
                </c:pt>
                <c:pt idx="11">
                  <c:v>2023/4</c:v>
                </c:pt>
                <c:pt idx="12">
                  <c:v>2024/1</c:v>
                </c:pt>
                <c:pt idx="13">
                  <c:v>2024/2</c:v>
                </c:pt>
                <c:pt idx="14">
                  <c:v>2024/3</c:v>
                </c:pt>
              </c:strCache>
            </c:strRef>
          </c:cat>
          <c:val>
            <c:numRef>
              <c:f>'Figure 3.F.2'!$B$3:$P$3</c:f>
              <c:numCache>
                <c:formatCode>0.0</c:formatCode>
                <c:ptCount val="15"/>
                <c:pt idx="0">
                  <c:v>20</c:v>
                </c:pt>
                <c:pt idx="1">
                  <c:v>25.7</c:v>
                </c:pt>
                <c:pt idx="2">
                  <c:v>20.100000000000001</c:v>
                </c:pt>
                <c:pt idx="3">
                  <c:v>26.200000000000003</c:v>
                </c:pt>
                <c:pt idx="4">
                  <c:v>14.6</c:v>
                </c:pt>
                <c:pt idx="5">
                  <c:v>33.5</c:v>
                </c:pt>
                <c:pt idx="6">
                  <c:v>6.3</c:v>
                </c:pt>
                <c:pt idx="7">
                  <c:v>11.700000000000001</c:v>
                </c:pt>
                <c:pt idx="8">
                  <c:v>8.6999999999999993</c:v>
                </c:pt>
                <c:pt idx="9">
                  <c:v>16.8</c:v>
                </c:pt>
                <c:pt idx="10">
                  <c:v>10.7</c:v>
                </c:pt>
                <c:pt idx="11">
                  <c:v>7.6</c:v>
                </c:pt>
                <c:pt idx="12">
                  <c:v>6.3</c:v>
                </c:pt>
                <c:pt idx="13">
                  <c:v>15.5</c:v>
                </c:pt>
                <c:pt idx="14">
                  <c:v>16.100000000000001</c:v>
                </c:pt>
              </c:numCache>
            </c:numRef>
          </c:val>
          <c:smooth val="0"/>
          <c:extLst>
            <c:ext xmlns:c16="http://schemas.microsoft.com/office/drawing/2014/chart" uri="{C3380CC4-5D6E-409C-BE32-E72D297353CC}">
              <c16:uniqueId val="{00000003-E385-45CE-83C5-F4993260A74A}"/>
            </c:ext>
          </c:extLst>
        </c:ser>
        <c:dLbls>
          <c:showLegendKey val="0"/>
          <c:showVal val="0"/>
          <c:showCatName val="0"/>
          <c:showSerName val="0"/>
          <c:showPercent val="0"/>
          <c:showBubbleSize val="0"/>
        </c:dLbls>
        <c:marker val="1"/>
        <c:smooth val="0"/>
        <c:axId val="-1382673536"/>
        <c:axId val="-1382676800"/>
      </c:lineChart>
      <c:catAx>
        <c:axId val="-13847758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84772560"/>
        <c:crosses val="autoZero"/>
        <c:auto val="1"/>
        <c:lblAlgn val="ctr"/>
        <c:lblOffset val="100"/>
        <c:noMultiLvlLbl val="0"/>
      </c:catAx>
      <c:valAx>
        <c:axId val="-1384772560"/>
        <c:scaling>
          <c:orientation val="minMax"/>
          <c:max val="35"/>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84775824"/>
        <c:crosses val="autoZero"/>
        <c:crossBetween val="between"/>
      </c:valAx>
      <c:valAx>
        <c:axId val="-1382676800"/>
        <c:scaling>
          <c:orientation val="minMax"/>
          <c:max val="3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82673536"/>
        <c:crosses val="max"/>
        <c:crossBetween val="between"/>
      </c:valAx>
      <c:catAx>
        <c:axId val="-1382673536"/>
        <c:scaling>
          <c:orientation val="minMax"/>
        </c:scaling>
        <c:delete val="1"/>
        <c:axPos val="b"/>
        <c:numFmt formatCode="General" sourceLinked="1"/>
        <c:majorTickMark val="out"/>
        <c:minorTickMark val="none"/>
        <c:tickLblPos val="nextTo"/>
        <c:crossAx val="-1382676800"/>
        <c:crosses val="autoZero"/>
        <c:auto val="1"/>
        <c:lblAlgn val="ctr"/>
        <c:lblOffset val="100"/>
        <c:noMultiLvlLbl val="0"/>
      </c:catAx>
      <c:spPr>
        <a:noFill/>
        <a:ln>
          <a:noFill/>
        </a:ln>
        <a:effectLst/>
      </c:spPr>
    </c:plotArea>
    <c:legend>
      <c:legendPos val="b"/>
      <c:layout>
        <c:manualLayout>
          <c:xMode val="edge"/>
          <c:yMode val="edge"/>
          <c:x val="0.39842388451443567"/>
          <c:y val="7.2611184018664343E-2"/>
          <c:w val="0.58648556430446197"/>
          <c:h val="6.6277704870224552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69816272965882E-2"/>
          <c:y val="5.0925925925925923E-2"/>
          <c:w val="0.89019685039370078"/>
          <c:h val="0.75894320501603962"/>
        </c:manualLayout>
      </c:layout>
      <c:lineChart>
        <c:grouping val="standard"/>
        <c:varyColors val="0"/>
        <c:ser>
          <c:idx val="1"/>
          <c:order val="1"/>
          <c:spPr>
            <a:ln w="28575" cap="rnd">
              <a:solidFill>
                <a:schemeClr val="accent2"/>
              </a:solidFill>
              <a:round/>
            </a:ln>
            <a:effectLst/>
          </c:spPr>
          <c:marker>
            <c:symbol val="none"/>
          </c:marker>
          <c:cat>
            <c:strRef>
              <c:f>'Figure 3.F.3'!$B$1:$BE$1</c:f>
              <c:strCache>
                <c:ptCount val="56"/>
                <c:pt idx="0">
                  <c:v>2010/4</c:v>
                </c:pt>
                <c:pt idx="1">
                  <c:v>2011/1</c:v>
                </c:pt>
                <c:pt idx="2">
                  <c:v>2011/2</c:v>
                </c:pt>
                <c:pt idx="3">
                  <c:v>2011/3</c:v>
                </c:pt>
                <c:pt idx="4">
                  <c:v>2011/4</c:v>
                </c:pt>
                <c:pt idx="5">
                  <c:v>2012/1</c:v>
                </c:pt>
                <c:pt idx="6">
                  <c:v>2012/2</c:v>
                </c:pt>
                <c:pt idx="7">
                  <c:v>2012/3</c:v>
                </c:pt>
                <c:pt idx="8">
                  <c:v>2012/4</c:v>
                </c:pt>
                <c:pt idx="9">
                  <c:v>2013/1</c:v>
                </c:pt>
                <c:pt idx="10">
                  <c:v>2013/2</c:v>
                </c:pt>
                <c:pt idx="11">
                  <c:v>2013/3</c:v>
                </c:pt>
                <c:pt idx="12">
                  <c:v>2013/4</c:v>
                </c:pt>
                <c:pt idx="13">
                  <c:v>2014/1</c:v>
                </c:pt>
                <c:pt idx="14">
                  <c:v>2014/2</c:v>
                </c:pt>
                <c:pt idx="15">
                  <c:v>2014/3</c:v>
                </c:pt>
                <c:pt idx="16">
                  <c:v>2014/4</c:v>
                </c:pt>
                <c:pt idx="17">
                  <c:v>2015/1</c:v>
                </c:pt>
                <c:pt idx="18">
                  <c:v>2015/2</c:v>
                </c:pt>
                <c:pt idx="19">
                  <c:v>2015/3</c:v>
                </c:pt>
                <c:pt idx="20">
                  <c:v>2015/4</c:v>
                </c:pt>
                <c:pt idx="21">
                  <c:v>2016/1</c:v>
                </c:pt>
                <c:pt idx="22">
                  <c:v>2016/2</c:v>
                </c:pt>
                <c:pt idx="23">
                  <c:v>2016/3</c:v>
                </c:pt>
                <c:pt idx="24">
                  <c:v>2016/4</c:v>
                </c:pt>
                <c:pt idx="25">
                  <c:v>2017/1</c:v>
                </c:pt>
                <c:pt idx="26">
                  <c:v>2017/2</c:v>
                </c:pt>
                <c:pt idx="27">
                  <c:v>2017/3</c:v>
                </c:pt>
                <c:pt idx="28">
                  <c:v>2017/4</c:v>
                </c:pt>
                <c:pt idx="29">
                  <c:v>2018/1</c:v>
                </c:pt>
                <c:pt idx="30">
                  <c:v>2018/2</c:v>
                </c:pt>
                <c:pt idx="31">
                  <c:v>2018/3</c:v>
                </c:pt>
                <c:pt idx="32">
                  <c:v>2018/4</c:v>
                </c:pt>
                <c:pt idx="33">
                  <c:v>2019/1</c:v>
                </c:pt>
                <c:pt idx="34">
                  <c:v>2019/2</c:v>
                </c:pt>
                <c:pt idx="35">
                  <c:v>2019/3</c:v>
                </c:pt>
                <c:pt idx="36">
                  <c:v>2019/4</c:v>
                </c:pt>
                <c:pt idx="37">
                  <c:v>2020/1</c:v>
                </c:pt>
                <c:pt idx="38">
                  <c:v>2020/2</c:v>
                </c:pt>
                <c:pt idx="39">
                  <c:v>2020/3</c:v>
                </c:pt>
                <c:pt idx="40">
                  <c:v>2020/4</c:v>
                </c:pt>
                <c:pt idx="41">
                  <c:v>2021/1</c:v>
                </c:pt>
                <c:pt idx="42">
                  <c:v>2021/2</c:v>
                </c:pt>
                <c:pt idx="43">
                  <c:v>2021/3</c:v>
                </c:pt>
                <c:pt idx="44">
                  <c:v>2021/4</c:v>
                </c:pt>
                <c:pt idx="45">
                  <c:v>2022/1</c:v>
                </c:pt>
                <c:pt idx="46">
                  <c:v>2022/2</c:v>
                </c:pt>
                <c:pt idx="47">
                  <c:v>2022/3</c:v>
                </c:pt>
                <c:pt idx="48">
                  <c:v>2022/4</c:v>
                </c:pt>
                <c:pt idx="49">
                  <c:v>2023/1</c:v>
                </c:pt>
                <c:pt idx="50">
                  <c:v>2023/2</c:v>
                </c:pt>
                <c:pt idx="51">
                  <c:v>2023/3</c:v>
                </c:pt>
                <c:pt idx="52">
                  <c:v>2023/4</c:v>
                </c:pt>
                <c:pt idx="53">
                  <c:v>2024/1</c:v>
                </c:pt>
                <c:pt idx="54">
                  <c:v>2024/2</c:v>
                </c:pt>
                <c:pt idx="55">
                  <c:v>2024/3</c:v>
                </c:pt>
              </c:strCache>
            </c:strRef>
          </c:cat>
          <c:val>
            <c:numRef>
              <c:f>'Figure 3.F.3'!$B$3:$BE$3</c:f>
              <c:numCache>
                <c:formatCode>General</c:formatCode>
                <c:ptCount val="56"/>
                <c:pt idx="0">
                  <c:v>100</c:v>
                </c:pt>
              </c:numCache>
            </c:numRef>
          </c:val>
          <c:smooth val="0"/>
          <c:extLst>
            <c:ext xmlns:c16="http://schemas.microsoft.com/office/drawing/2014/chart" uri="{C3380CC4-5D6E-409C-BE32-E72D297353CC}">
              <c16:uniqueId val="{00000000-57AE-482E-8EA4-8D01478090A1}"/>
            </c:ext>
          </c:extLst>
        </c:ser>
        <c:dLbls>
          <c:showLegendKey val="0"/>
          <c:showVal val="0"/>
          <c:showCatName val="0"/>
          <c:showSerName val="0"/>
          <c:showPercent val="0"/>
          <c:showBubbleSize val="0"/>
        </c:dLbls>
        <c:marker val="1"/>
        <c:smooth val="0"/>
        <c:axId val="-2131092160"/>
        <c:axId val="-2131091616"/>
      </c:lineChart>
      <c:lineChart>
        <c:grouping val="standard"/>
        <c:varyColors val="0"/>
        <c:ser>
          <c:idx val="0"/>
          <c:order val="0"/>
          <c:tx>
            <c:strRef>
              <c:f>'Figure 3.F.3'!$A$2</c:f>
              <c:strCache>
                <c:ptCount val="1"/>
                <c:pt idx="0">
                  <c:v>Real Estate price</c:v>
                </c:pt>
              </c:strCache>
            </c:strRef>
          </c:tx>
          <c:spPr>
            <a:ln w="28575" cap="rnd">
              <a:solidFill>
                <a:schemeClr val="accent1"/>
              </a:solidFill>
              <a:round/>
            </a:ln>
            <a:effectLst/>
          </c:spPr>
          <c:marker>
            <c:symbol val="none"/>
          </c:marker>
          <c:dLbls>
            <c:dLbl>
              <c:idx val="55"/>
              <c:layout>
                <c:manualLayout>
                  <c:x val="-3.3333333333333437E-2"/>
                  <c:y val="8.3333333333333329E-2"/>
                </c:manualLayout>
              </c:layout>
              <c:tx>
                <c:rich>
                  <a:bodyPr/>
                  <a:lstStyle/>
                  <a:p>
                    <a:r>
                      <a:rPr lang="en-US"/>
                      <a:t>175.6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1D3-4FF7-AE7B-2EB39F13151A}"/>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3.F.3'!$B$1:$BE$1</c:f>
              <c:strCache>
                <c:ptCount val="56"/>
                <c:pt idx="0">
                  <c:v>2010/4</c:v>
                </c:pt>
                <c:pt idx="1">
                  <c:v>2011/1</c:v>
                </c:pt>
                <c:pt idx="2">
                  <c:v>2011/2</c:v>
                </c:pt>
                <c:pt idx="3">
                  <c:v>2011/3</c:v>
                </c:pt>
                <c:pt idx="4">
                  <c:v>2011/4</c:v>
                </c:pt>
                <c:pt idx="5">
                  <c:v>2012/1</c:v>
                </c:pt>
                <c:pt idx="6">
                  <c:v>2012/2</c:v>
                </c:pt>
                <c:pt idx="7">
                  <c:v>2012/3</c:v>
                </c:pt>
                <c:pt idx="8">
                  <c:v>2012/4</c:v>
                </c:pt>
                <c:pt idx="9">
                  <c:v>2013/1</c:v>
                </c:pt>
                <c:pt idx="10">
                  <c:v>2013/2</c:v>
                </c:pt>
                <c:pt idx="11">
                  <c:v>2013/3</c:v>
                </c:pt>
                <c:pt idx="12">
                  <c:v>2013/4</c:v>
                </c:pt>
                <c:pt idx="13">
                  <c:v>2014/1</c:v>
                </c:pt>
                <c:pt idx="14">
                  <c:v>2014/2</c:v>
                </c:pt>
                <c:pt idx="15">
                  <c:v>2014/3</c:v>
                </c:pt>
                <c:pt idx="16">
                  <c:v>2014/4</c:v>
                </c:pt>
                <c:pt idx="17">
                  <c:v>2015/1</c:v>
                </c:pt>
                <c:pt idx="18">
                  <c:v>2015/2</c:v>
                </c:pt>
                <c:pt idx="19">
                  <c:v>2015/3</c:v>
                </c:pt>
                <c:pt idx="20">
                  <c:v>2015/4</c:v>
                </c:pt>
                <c:pt idx="21">
                  <c:v>2016/1</c:v>
                </c:pt>
                <c:pt idx="22">
                  <c:v>2016/2</c:v>
                </c:pt>
                <c:pt idx="23">
                  <c:v>2016/3</c:v>
                </c:pt>
                <c:pt idx="24">
                  <c:v>2016/4</c:v>
                </c:pt>
                <c:pt idx="25">
                  <c:v>2017/1</c:v>
                </c:pt>
                <c:pt idx="26">
                  <c:v>2017/2</c:v>
                </c:pt>
                <c:pt idx="27">
                  <c:v>2017/3</c:v>
                </c:pt>
                <c:pt idx="28">
                  <c:v>2017/4</c:v>
                </c:pt>
                <c:pt idx="29">
                  <c:v>2018/1</c:v>
                </c:pt>
                <c:pt idx="30">
                  <c:v>2018/2</c:v>
                </c:pt>
                <c:pt idx="31">
                  <c:v>2018/3</c:v>
                </c:pt>
                <c:pt idx="32">
                  <c:v>2018/4</c:v>
                </c:pt>
                <c:pt idx="33">
                  <c:v>2019/1</c:v>
                </c:pt>
                <c:pt idx="34">
                  <c:v>2019/2</c:v>
                </c:pt>
                <c:pt idx="35">
                  <c:v>2019/3</c:v>
                </c:pt>
                <c:pt idx="36">
                  <c:v>2019/4</c:v>
                </c:pt>
                <c:pt idx="37">
                  <c:v>2020/1</c:v>
                </c:pt>
                <c:pt idx="38">
                  <c:v>2020/2</c:v>
                </c:pt>
                <c:pt idx="39">
                  <c:v>2020/3</c:v>
                </c:pt>
                <c:pt idx="40">
                  <c:v>2020/4</c:v>
                </c:pt>
                <c:pt idx="41">
                  <c:v>2021/1</c:v>
                </c:pt>
                <c:pt idx="42">
                  <c:v>2021/2</c:v>
                </c:pt>
                <c:pt idx="43">
                  <c:v>2021/3</c:v>
                </c:pt>
                <c:pt idx="44">
                  <c:v>2021/4</c:v>
                </c:pt>
                <c:pt idx="45">
                  <c:v>2022/1</c:v>
                </c:pt>
                <c:pt idx="46">
                  <c:v>2022/2</c:v>
                </c:pt>
                <c:pt idx="47">
                  <c:v>2022/3</c:v>
                </c:pt>
                <c:pt idx="48">
                  <c:v>2022/4</c:v>
                </c:pt>
                <c:pt idx="49">
                  <c:v>2023/1</c:v>
                </c:pt>
                <c:pt idx="50">
                  <c:v>2023/2</c:v>
                </c:pt>
                <c:pt idx="51">
                  <c:v>2023/3</c:v>
                </c:pt>
                <c:pt idx="52">
                  <c:v>2023/4</c:v>
                </c:pt>
                <c:pt idx="53">
                  <c:v>2024/1</c:v>
                </c:pt>
                <c:pt idx="54">
                  <c:v>2024/2</c:v>
                </c:pt>
                <c:pt idx="55">
                  <c:v>2024/3</c:v>
                </c:pt>
              </c:strCache>
            </c:strRef>
          </c:cat>
          <c:val>
            <c:numRef>
              <c:f>'Figure 3.F.3'!$B$2:$BE$2</c:f>
              <c:numCache>
                <c:formatCode>General</c:formatCode>
                <c:ptCount val="56"/>
                <c:pt idx="0">
                  <c:v>100</c:v>
                </c:pt>
                <c:pt idx="1">
                  <c:v>98</c:v>
                </c:pt>
                <c:pt idx="2">
                  <c:v>97.412000000000006</c:v>
                </c:pt>
                <c:pt idx="3">
                  <c:v>96.924940000000007</c:v>
                </c:pt>
                <c:pt idx="4">
                  <c:v>96.886170019999994</c:v>
                </c:pt>
                <c:pt idx="5">
                  <c:v>94.367129599999998</c:v>
                </c:pt>
                <c:pt idx="6">
                  <c:v>96.065737940000005</c:v>
                </c:pt>
                <c:pt idx="7">
                  <c:v>97.987052689999999</c:v>
                </c:pt>
                <c:pt idx="8">
                  <c:v>99.554845540000002</c:v>
                </c:pt>
                <c:pt idx="9">
                  <c:v>101.04816820000001</c:v>
                </c:pt>
                <c:pt idx="10">
                  <c:v>102.4628426</c:v>
                </c:pt>
                <c:pt idx="11">
                  <c:v>102.7702311</c:v>
                </c:pt>
                <c:pt idx="12">
                  <c:v>102.9757716</c:v>
                </c:pt>
                <c:pt idx="13">
                  <c:v>103.0787473</c:v>
                </c:pt>
                <c:pt idx="14">
                  <c:v>103.18182609999999</c:v>
                </c:pt>
                <c:pt idx="15">
                  <c:v>103.2230988</c:v>
                </c:pt>
                <c:pt idx="16">
                  <c:v>103.26438810000001</c:v>
                </c:pt>
                <c:pt idx="17">
                  <c:v>103.3676524</c:v>
                </c:pt>
                <c:pt idx="18">
                  <c:v>103.4710201</c:v>
                </c:pt>
                <c:pt idx="19">
                  <c:v>103.51240850000001</c:v>
                </c:pt>
                <c:pt idx="20">
                  <c:v>103.61592090000001</c:v>
                </c:pt>
                <c:pt idx="21">
                  <c:v>103.6573673</c:v>
                </c:pt>
                <c:pt idx="22">
                  <c:v>103.7610246</c:v>
                </c:pt>
                <c:pt idx="23">
                  <c:v>103.8647857</c:v>
                </c:pt>
                <c:pt idx="24">
                  <c:v>103.9686505</c:v>
                </c:pt>
                <c:pt idx="25">
                  <c:v>103.13690130000001</c:v>
                </c:pt>
                <c:pt idx="26">
                  <c:v>98.908288299999995</c:v>
                </c:pt>
                <c:pt idx="27">
                  <c:v>99.007196590000007</c:v>
                </c:pt>
                <c:pt idx="28">
                  <c:v>100.195283</c:v>
                </c:pt>
                <c:pt idx="29">
                  <c:v>103.60192259999999</c:v>
                </c:pt>
                <c:pt idx="30">
                  <c:v>106.3991745</c:v>
                </c:pt>
                <c:pt idx="31">
                  <c:v>108.8463555</c:v>
                </c:pt>
                <c:pt idx="32">
                  <c:v>111.13212900000001</c:v>
                </c:pt>
                <c:pt idx="33">
                  <c:v>113.24363940000001</c:v>
                </c:pt>
                <c:pt idx="34">
                  <c:v>116.8674359</c:v>
                </c:pt>
                <c:pt idx="35">
                  <c:v>120.1397241</c:v>
                </c:pt>
                <c:pt idx="36">
                  <c:v>126.3869897</c:v>
                </c:pt>
                <c:pt idx="37">
                  <c:v>131.18969530000001</c:v>
                </c:pt>
                <c:pt idx="38">
                  <c:v>130.7961262</c:v>
                </c:pt>
                <c:pt idx="39">
                  <c:v>126.21826179999999</c:v>
                </c:pt>
                <c:pt idx="40">
                  <c:v>124.19876960000001</c:v>
                </c:pt>
                <c:pt idx="41">
                  <c:v>123.3293783</c:v>
                </c:pt>
                <c:pt idx="42">
                  <c:v>125.1793189</c:v>
                </c:pt>
                <c:pt idx="43">
                  <c:v>129.18505709999999</c:v>
                </c:pt>
                <c:pt idx="44">
                  <c:v>134.61082949999999</c:v>
                </c:pt>
                <c:pt idx="45">
                  <c:v>138.5145436</c:v>
                </c:pt>
                <c:pt idx="46">
                  <c:v>145.9943289</c:v>
                </c:pt>
                <c:pt idx="47">
                  <c:v>148.3302382</c:v>
                </c:pt>
                <c:pt idx="48">
                  <c:v>150.55519179999999</c:v>
                </c:pt>
                <c:pt idx="49">
                  <c:v>153.26518519999999</c:v>
                </c:pt>
                <c:pt idx="50">
                  <c:v>157.7098756</c:v>
                </c:pt>
                <c:pt idx="51">
                  <c:v>162.4411719</c:v>
                </c:pt>
                <c:pt idx="52">
                  <c:v>170.2383481</c:v>
                </c:pt>
                <c:pt idx="53">
                  <c:v>173.13239999999999</c:v>
                </c:pt>
                <c:pt idx="54">
                  <c:v>173.6517972</c:v>
                </c:pt>
                <c:pt idx="55">
                  <c:v>175.56196700000001</c:v>
                </c:pt>
              </c:numCache>
            </c:numRef>
          </c:val>
          <c:smooth val="0"/>
          <c:extLst>
            <c:ext xmlns:c16="http://schemas.microsoft.com/office/drawing/2014/chart" uri="{C3380CC4-5D6E-409C-BE32-E72D297353CC}">
              <c16:uniqueId val="{00000001-D1D3-4FF7-AE7B-2EB39F13151A}"/>
            </c:ext>
          </c:extLst>
        </c:ser>
        <c:dLbls>
          <c:showLegendKey val="0"/>
          <c:showVal val="0"/>
          <c:showCatName val="0"/>
          <c:showSerName val="0"/>
          <c:showPercent val="0"/>
          <c:showBubbleSize val="0"/>
        </c:dLbls>
        <c:marker val="1"/>
        <c:smooth val="0"/>
        <c:axId val="-1733643632"/>
        <c:axId val="-1353188576"/>
      </c:lineChart>
      <c:catAx>
        <c:axId val="-2131092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1616"/>
        <c:crosses val="autoZero"/>
        <c:auto val="1"/>
        <c:lblAlgn val="ctr"/>
        <c:lblOffset val="100"/>
        <c:noMultiLvlLbl val="0"/>
      </c:catAx>
      <c:valAx>
        <c:axId val="-2131091616"/>
        <c:scaling>
          <c:orientation val="minMax"/>
          <c:max val="180"/>
          <c:min val="9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2160"/>
        <c:crosses val="autoZero"/>
        <c:crossBetween val="between"/>
      </c:valAx>
      <c:valAx>
        <c:axId val="-1353188576"/>
        <c:scaling>
          <c:orientation val="minMax"/>
          <c:max val="180"/>
          <c:min val="9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733643632"/>
        <c:crosses val="max"/>
        <c:crossBetween val="between"/>
      </c:valAx>
      <c:catAx>
        <c:axId val="-1733643632"/>
        <c:scaling>
          <c:orientation val="minMax"/>
        </c:scaling>
        <c:delete val="1"/>
        <c:axPos val="b"/>
        <c:numFmt formatCode="General" sourceLinked="1"/>
        <c:majorTickMark val="out"/>
        <c:minorTickMark val="none"/>
        <c:tickLblPos val="nextTo"/>
        <c:crossAx val="-1353188576"/>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3.F.4'!$A$2</c:f>
              <c:strCache>
                <c:ptCount val="1"/>
                <c:pt idx="0">
                  <c:v>Yerevan</c:v>
                </c:pt>
              </c:strCache>
            </c:strRef>
          </c:tx>
          <c:spPr>
            <a:solidFill>
              <a:schemeClr val="accent1"/>
            </a:solidFill>
            <a:ln>
              <a:noFill/>
            </a:ln>
            <a:effectLst/>
          </c:spPr>
          <c:invertIfNegative val="0"/>
          <c:cat>
            <c:strRef>
              <c:f>'Figure 3.F.4'!$B$1:$V$1</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strCache>
            </c:strRef>
          </c:cat>
          <c:val>
            <c:numRef>
              <c:f>'Figure 3.F.4'!$B$2:$V$2</c:f>
              <c:numCache>
                <c:formatCode>General</c:formatCode>
                <c:ptCount val="21"/>
                <c:pt idx="0">
                  <c:v>219.315</c:v>
                </c:pt>
                <c:pt idx="1">
                  <c:v>252.923</c:v>
                </c:pt>
                <c:pt idx="2">
                  <c:v>298.48599999999999</c:v>
                </c:pt>
                <c:pt idx="3">
                  <c:v>409.42</c:v>
                </c:pt>
                <c:pt idx="4">
                  <c:v>433.33699999999999</c:v>
                </c:pt>
                <c:pt idx="5">
                  <c:v>344.95</c:v>
                </c:pt>
                <c:pt idx="6">
                  <c:v>287.714</c:v>
                </c:pt>
                <c:pt idx="7">
                  <c:v>411.63600000000002</c:v>
                </c:pt>
                <c:pt idx="8">
                  <c:v>150.15199999999999</c:v>
                </c:pt>
                <c:pt idx="9">
                  <c:v>152.03</c:v>
                </c:pt>
                <c:pt idx="10">
                  <c:v>202.578</c:v>
                </c:pt>
                <c:pt idx="11">
                  <c:v>163.13200000000001</c:v>
                </c:pt>
                <c:pt idx="12">
                  <c:v>144.66399999999999</c:v>
                </c:pt>
                <c:pt idx="13">
                  <c:v>63.401000000000003</c:v>
                </c:pt>
                <c:pt idx="14">
                  <c:v>203.065</c:v>
                </c:pt>
                <c:pt idx="15">
                  <c:v>155.321</c:v>
                </c:pt>
                <c:pt idx="16">
                  <c:v>114.395</c:v>
                </c:pt>
                <c:pt idx="17">
                  <c:v>117.184</c:v>
                </c:pt>
                <c:pt idx="18">
                  <c:v>147.512</c:v>
                </c:pt>
                <c:pt idx="19">
                  <c:v>410.82900000000001</c:v>
                </c:pt>
                <c:pt idx="20">
                  <c:v>509</c:v>
                </c:pt>
              </c:numCache>
            </c:numRef>
          </c:val>
          <c:extLst>
            <c:ext xmlns:c16="http://schemas.microsoft.com/office/drawing/2014/chart" uri="{C3380CC4-5D6E-409C-BE32-E72D297353CC}">
              <c16:uniqueId val="{00000000-E093-4CC9-944D-41EC1FDF7A88}"/>
            </c:ext>
          </c:extLst>
        </c:ser>
        <c:ser>
          <c:idx val="3"/>
          <c:order val="1"/>
          <c:tx>
            <c:strRef>
              <c:f>'Figure 3.F.4'!$A$5</c:f>
              <c:strCache>
                <c:ptCount val="1"/>
                <c:pt idx="0">
                  <c:v>Other Regions</c:v>
                </c:pt>
              </c:strCache>
            </c:strRef>
          </c:tx>
          <c:spPr>
            <a:solidFill>
              <a:srgbClr val="D39C1F"/>
            </a:solidFill>
            <a:ln>
              <a:noFill/>
            </a:ln>
            <a:effectLst/>
          </c:spPr>
          <c:invertIfNegative val="0"/>
          <c:cat>
            <c:strRef>
              <c:f>'Figure 3.F.4'!$B$1:$V$1</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strCache>
            </c:strRef>
          </c:cat>
          <c:val>
            <c:numRef>
              <c:f>'Figure 3.F.4'!$B$5:$V$5</c:f>
              <c:numCache>
                <c:formatCode>0</c:formatCode>
                <c:ptCount val="21"/>
                <c:pt idx="0">
                  <c:v>73.847999999999999</c:v>
                </c:pt>
                <c:pt idx="1">
                  <c:v>90.155000000000001</c:v>
                </c:pt>
                <c:pt idx="2">
                  <c:v>67.234999999999999</c:v>
                </c:pt>
                <c:pt idx="3">
                  <c:v>59.856999999999999</c:v>
                </c:pt>
                <c:pt idx="4">
                  <c:v>81.814999999999998</c:v>
                </c:pt>
                <c:pt idx="5">
                  <c:v>70.212000000000003</c:v>
                </c:pt>
                <c:pt idx="6">
                  <c:v>208.71799999999999</c:v>
                </c:pt>
                <c:pt idx="7">
                  <c:v>81.015000000000001</c:v>
                </c:pt>
                <c:pt idx="8">
                  <c:v>83.207999999999998</c:v>
                </c:pt>
                <c:pt idx="9">
                  <c:v>71.41</c:v>
                </c:pt>
                <c:pt idx="10">
                  <c:v>54.694000000000003</c:v>
                </c:pt>
                <c:pt idx="11">
                  <c:v>64.337999999999994</c:v>
                </c:pt>
                <c:pt idx="12">
                  <c:v>38.706000000000003</c:v>
                </c:pt>
                <c:pt idx="13">
                  <c:v>56.558999999999997</c:v>
                </c:pt>
                <c:pt idx="14">
                  <c:v>64.975999999999999</c:v>
                </c:pt>
                <c:pt idx="15">
                  <c:v>78.807000000000002</c:v>
                </c:pt>
                <c:pt idx="16">
                  <c:v>75.472999999999999</c:v>
                </c:pt>
                <c:pt idx="17">
                  <c:v>156.07</c:v>
                </c:pt>
                <c:pt idx="18">
                  <c:v>174.70400000000001</c:v>
                </c:pt>
                <c:pt idx="19">
                  <c:v>286.73400000000004</c:v>
                </c:pt>
                <c:pt idx="20">
                  <c:v>501</c:v>
                </c:pt>
              </c:numCache>
            </c:numRef>
          </c:val>
          <c:extLst>
            <c:ext xmlns:c16="http://schemas.microsoft.com/office/drawing/2014/chart" uri="{C3380CC4-5D6E-409C-BE32-E72D297353CC}">
              <c16:uniqueId val="{00000001-E093-4CC9-944D-41EC1FDF7A88}"/>
            </c:ext>
          </c:extLst>
        </c:ser>
        <c:dLbls>
          <c:showLegendKey val="0"/>
          <c:showVal val="0"/>
          <c:showCatName val="0"/>
          <c:showSerName val="0"/>
          <c:showPercent val="0"/>
          <c:showBubbleSize val="0"/>
        </c:dLbls>
        <c:gapWidth val="150"/>
        <c:overlap val="100"/>
        <c:axId val="-2131095424"/>
        <c:axId val="-2131088352"/>
      </c:barChart>
      <c:catAx>
        <c:axId val="-2131095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8352"/>
        <c:crosses val="autoZero"/>
        <c:auto val="1"/>
        <c:lblAlgn val="ctr"/>
        <c:lblOffset val="100"/>
        <c:noMultiLvlLbl val="0"/>
      </c:catAx>
      <c:valAx>
        <c:axId val="-213108835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54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14260717410323E-2"/>
          <c:y val="5.0925925925925923E-2"/>
          <c:w val="0.88390113735783027"/>
          <c:h val="0.77865594925634296"/>
        </c:manualLayout>
      </c:layout>
      <c:lineChart>
        <c:grouping val="standard"/>
        <c:varyColors val="0"/>
        <c:ser>
          <c:idx val="0"/>
          <c:order val="0"/>
          <c:tx>
            <c:strRef>
              <c:f>'Figure 3.F.5'!$B$1</c:f>
              <c:strCache>
                <c:ptCount val="1"/>
                <c:pt idx="0">
                  <c:v>Final Acts (Permits for Operation)</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linear"/>
            <c:dispRSqr val="0"/>
            <c:dispEq val="0"/>
          </c:trendline>
          <c:cat>
            <c:strRef>
              <c:f>'Figure 3.F.5'!$A$2:$A$32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3.F.5'!$B$2:$B$32</c:f>
              <c:numCache>
                <c:formatCode>General</c:formatCode>
                <c:ptCount val="31"/>
                <c:pt idx="0">
                  <c:v>93</c:v>
                </c:pt>
                <c:pt idx="1">
                  <c:v>120</c:v>
                </c:pt>
                <c:pt idx="2">
                  <c:v>88</c:v>
                </c:pt>
                <c:pt idx="3">
                  <c:v>166</c:v>
                </c:pt>
                <c:pt idx="4">
                  <c:v>112</c:v>
                </c:pt>
                <c:pt idx="5">
                  <c:v>174</c:v>
                </c:pt>
                <c:pt idx="6">
                  <c:v>132</c:v>
                </c:pt>
                <c:pt idx="7">
                  <c:v>114</c:v>
                </c:pt>
                <c:pt idx="8">
                  <c:v>45</c:v>
                </c:pt>
                <c:pt idx="9">
                  <c:v>141</c:v>
                </c:pt>
                <c:pt idx="10">
                  <c:v>145</c:v>
                </c:pt>
                <c:pt idx="11">
                  <c:v>166</c:v>
                </c:pt>
                <c:pt idx="12">
                  <c:v>104</c:v>
                </c:pt>
                <c:pt idx="13">
                  <c:v>63</c:v>
                </c:pt>
                <c:pt idx="14">
                  <c:v>113</c:v>
                </c:pt>
                <c:pt idx="15">
                  <c:v>94</c:v>
                </c:pt>
                <c:pt idx="16">
                  <c:v>86</c:v>
                </c:pt>
                <c:pt idx="17">
                  <c:v>178</c:v>
                </c:pt>
                <c:pt idx="18">
                  <c:v>126</c:v>
                </c:pt>
                <c:pt idx="19">
                  <c:v>139</c:v>
                </c:pt>
                <c:pt idx="20">
                  <c:v>174</c:v>
                </c:pt>
                <c:pt idx="21">
                  <c:v>209</c:v>
                </c:pt>
                <c:pt idx="22">
                  <c:v>57</c:v>
                </c:pt>
                <c:pt idx="23">
                  <c:v>151</c:v>
                </c:pt>
                <c:pt idx="24">
                  <c:v>73</c:v>
                </c:pt>
                <c:pt idx="25">
                  <c:v>143</c:v>
                </c:pt>
                <c:pt idx="26">
                  <c:v>192</c:v>
                </c:pt>
                <c:pt idx="27">
                  <c:v>191</c:v>
                </c:pt>
                <c:pt idx="28">
                  <c:v>30</c:v>
                </c:pt>
                <c:pt idx="29">
                  <c:v>423</c:v>
                </c:pt>
                <c:pt idx="30">
                  <c:v>356</c:v>
                </c:pt>
              </c:numCache>
            </c:numRef>
          </c:val>
          <c:smooth val="0"/>
          <c:extLst>
            <c:ext xmlns:c16="http://schemas.microsoft.com/office/drawing/2014/chart" uri="{C3380CC4-5D6E-409C-BE32-E72D297353CC}">
              <c16:uniqueId val="{00000001-3930-49A3-AEC8-C84B0AFA6D94}"/>
            </c:ext>
          </c:extLst>
        </c:ser>
        <c:ser>
          <c:idx val="2"/>
          <c:order val="2"/>
          <c:tx>
            <c:strRef>
              <c:f>'Figure 3.F.5'!$D$1</c:f>
              <c:strCache>
                <c:ptCount val="1"/>
                <c:pt idx="0">
                  <c:v>Design Permits</c:v>
                </c:pt>
              </c:strCache>
            </c:strRef>
          </c:tx>
          <c:spPr>
            <a:ln w="28575" cap="rnd">
              <a:solidFill>
                <a:schemeClr val="accent3"/>
              </a:solidFill>
              <a:round/>
            </a:ln>
            <a:effectLst/>
          </c:spPr>
          <c:marker>
            <c:symbol val="none"/>
          </c:marker>
          <c:trendline>
            <c:spPr>
              <a:ln w="19050" cap="rnd">
                <a:solidFill>
                  <a:schemeClr val="accent3"/>
                </a:solidFill>
                <a:prstDash val="sysDot"/>
              </a:ln>
              <a:effectLst/>
            </c:spPr>
            <c:trendlineType val="linear"/>
            <c:dispRSqr val="0"/>
            <c:dispEq val="0"/>
          </c:trendline>
          <c:cat>
            <c:strRef>
              <c:f>'Figure 3.F.5'!$A$2:$A$32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3.F.5'!$D$2:$D$32</c:f>
              <c:numCache>
                <c:formatCode>General</c:formatCode>
                <c:ptCount val="31"/>
                <c:pt idx="0">
                  <c:v>133</c:v>
                </c:pt>
                <c:pt idx="1">
                  <c:v>331</c:v>
                </c:pt>
                <c:pt idx="2">
                  <c:v>297</c:v>
                </c:pt>
                <c:pt idx="3">
                  <c:v>247</c:v>
                </c:pt>
                <c:pt idx="4">
                  <c:v>405</c:v>
                </c:pt>
                <c:pt idx="5">
                  <c:v>571</c:v>
                </c:pt>
                <c:pt idx="6">
                  <c:v>548</c:v>
                </c:pt>
                <c:pt idx="7">
                  <c:v>264</c:v>
                </c:pt>
                <c:pt idx="8">
                  <c:v>269</c:v>
                </c:pt>
                <c:pt idx="9">
                  <c:v>546</c:v>
                </c:pt>
                <c:pt idx="10">
                  <c:v>544</c:v>
                </c:pt>
                <c:pt idx="11">
                  <c:v>494</c:v>
                </c:pt>
                <c:pt idx="12">
                  <c:v>385</c:v>
                </c:pt>
                <c:pt idx="13">
                  <c:v>353</c:v>
                </c:pt>
                <c:pt idx="14">
                  <c:v>514</c:v>
                </c:pt>
                <c:pt idx="15">
                  <c:v>348</c:v>
                </c:pt>
                <c:pt idx="16">
                  <c:v>261</c:v>
                </c:pt>
                <c:pt idx="17">
                  <c:v>637</c:v>
                </c:pt>
                <c:pt idx="18">
                  <c:v>526</c:v>
                </c:pt>
                <c:pt idx="19">
                  <c:v>439</c:v>
                </c:pt>
                <c:pt idx="20">
                  <c:v>343</c:v>
                </c:pt>
                <c:pt idx="21">
                  <c:v>679</c:v>
                </c:pt>
                <c:pt idx="22">
                  <c:v>628</c:v>
                </c:pt>
                <c:pt idx="23">
                  <c:v>523</c:v>
                </c:pt>
                <c:pt idx="24">
                  <c:v>389</c:v>
                </c:pt>
                <c:pt idx="25">
                  <c:v>479</c:v>
                </c:pt>
                <c:pt idx="26">
                  <c:v>694</c:v>
                </c:pt>
                <c:pt idx="27">
                  <c:v>461</c:v>
                </c:pt>
                <c:pt idx="28">
                  <c:v>299</c:v>
                </c:pt>
                <c:pt idx="29">
                  <c:v>622</c:v>
                </c:pt>
                <c:pt idx="30">
                  <c:v>76</c:v>
                </c:pt>
              </c:numCache>
            </c:numRef>
          </c:val>
          <c:smooth val="0"/>
          <c:extLst>
            <c:ext xmlns:c16="http://schemas.microsoft.com/office/drawing/2014/chart" uri="{C3380CC4-5D6E-409C-BE32-E72D297353CC}">
              <c16:uniqueId val="{00000003-3930-49A3-AEC8-C84B0AFA6D94}"/>
            </c:ext>
          </c:extLst>
        </c:ser>
        <c:dLbls>
          <c:showLegendKey val="0"/>
          <c:showVal val="0"/>
          <c:showCatName val="0"/>
          <c:showSerName val="0"/>
          <c:showPercent val="0"/>
          <c:showBubbleSize val="0"/>
        </c:dLbls>
        <c:marker val="1"/>
        <c:smooth val="0"/>
        <c:axId val="-2131091072"/>
        <c:axId val="-2131084544"/>
      </c:lineChart>
      <c:lineChart>
        <c:grouping val="standard"/>
        <c:varyColors val="0"/>
        <c:ser>
          <c:idx val="1"/>
          <c:order val="1"/>
          <c:tx>
            <c:strRef>
              <c:f>'Figure 3.F.5'!$C$1</c:f>
              <c:strCache>
                <c:ptCount val="1"/>
                <c:pt idx="0">
                  <c:v>Construction Permits</c:v>
                </c:pt>
              </c:strCache>
            </c:strRef>
          </c:tx>
          <c:spPr>
            <a:ln w="28575" cap="rnd">
              <a:solidFill>
                <a:schemeClr val="accent2"/>
              </a:solidFill>
              <a:round/>
            </a:ln>
            <a:effectLst/>
          </c:spPr>
          <c:marker>
            <c:symbol val="none"/>
          </c:marker>
          <c:trendline>
            <c:spPr>
              <a:ln w="19050" cap="rnd">
                <a:solidFill>
                  <a:schemeClr val="accent2"/>
                </a:solidFill>
                <a:prstDash val="sysDot"/>
              </a:ln>
              <a:effectLst/>
            </c:spPr>
            <c:trendlineType val="linear"/>
            <c:dispRSqr val="0"/>
            <c:dispEq val="0"/>
          </c:trendline>
          <c:cat>
            <c:strRef>
              <c:f>'Figure 3.F.5'!$A$2:$A$32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3.F.5'!$C$2:$C$32</c:f>
              <c:numCache>
                <c:formatCode>General</c:formatCode>
                <c:ptCount val="31"/>
                <c:pt idx="0">
                  <c:v>219</c:v>
                </c:pt>
                <c:pt idx="1">
                  <c:v>490</c:v>
                </c:pt>
                <c:pt idx="2">
                  <c:v>563</c:v>
                </c:pt>
                <c:pt idx="3">
                  <c:v>527</c:v>
                </c:pt>
                <c:pt idx="4">
                  <c:v>246</c:v>
                </c:pt>
                <c:pt idx="5">
                  <c:v>394</c:v>
                </c:pt>
                <c:pt idx="6">
                  <c:v>503</c:v>
                </c:pt>
                <c:pt idx="7">
                  <c:v>337</c:v>
                </c:pt>
                <c:pt idx="8">
                  <c:v>380</c:v>
                </c:pt>
                <c:pt idx="9">
                  <c:v>624</c:v>
                </c:pt>
                <c:pt idx="10">
                  <c:v>789</c:v>
                </c:pt>
                <c:pt idx="11">
                  <c:v>819</c:v>
                </c:pt>
                <c:pt idx="12">
                  <c:v>881</c:v>
                </c:pt>
                <c:pt idx="13">
                  <c:v>521</c:v>
                </c:pt>
                <c:pt idx="14">
                  <c:v>954</c:v>
                </c:pt>
                <c:pt idx="15">
                  <c:v>608</c:v>
                </c:pt>
                <c:pt idx="16">
                  <c:v>621</c:v>
                </c:pt>
                <c:pt idx="17">
                  <c:v>711</c:v>
                </c:pt>
                <c:pt idx="18">
                  <c:v>808</c:v>
                </c:pt>
                <c:pt idx="19">
                  <c:v>904</c:v>
                </c:pt>
                <c:pt idx="20">
                  <c:v>745</c:v>
                </c:pt>
                <c:pt idx="21">
                  <c:v>951</c:v>
                </c:pt>
                <c:pt idx="22">
                  <c:v>1044</c:v>
                </c:pt>
                <c:pt idx="23">
                  <c:v>1274</c:v>
                </c:pt>
                <c:pt idx="24">
                  <c:v>719</c:v>
                </c:pt>
                <c:pt idx="25">
                  <c:v>1109</c:v>
                </c:pt>
                <c:pt idx="26">
                  <c:v>1337</c:v>
                </c:pt>
                <c:pt idx="27">
                  <c:v>1283</c:v>
                </c:pt>
                <c:pt idx="28">
                  <c:v>941</c:v>
                </c:pt>
                <c:pt idx="29">
                  <c:v>1141</c:v>
                </c:pt>
                <c:pt idx="30">
                  <c:v>933</c:v>
                </c:pt>
              </c:numCache>
            </c:numRef>
          </c:val>
          <c:smooth val="0"/>
          <c:extLst>
            <c:ext xmlns:c16="http://schemas.microsoft.com/office/drawing/2014/chart" uri="{C3380CC4-5D6E-409C-BE32-E72D297353CC}">
              <c16:uniqueId val="{00000005-3930-49A3-AEC8-C84B0AFA6D94}"/>
            </c:ext>
          </c:extLst>
        </c:ser>
        <c:dLbls>
          <c:showLegendKey val="0"/>
          <c:showVal val="0"/>
          <c:showCatName val="0"/>
          <c:showSerName val="0"/>
          <c:showPercent val="0"/>
          <c:showBubbleSize val="0"/>
        </c:dLbls>
        <c:marker val="1"/>
        <c:smooth val="0"/>
        <c:axId val="-2131089984"/>
        <c:axId val="-2131090528"/>
      </c:lineChart>
      <c:catAx>
        <c:axId val="-2131091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4544"/>
        <c:crosses val="autoZero"/>
        <c:auto val="1"/>
        <c:lblAlgn val="ctr"/>
        <c:lblOffset val="100"/>
        <c:noMultiLvlLbl val="0"/>
      </c:catAx>
      <c:valAx>
        <c:axId val="-2131084544"/>
        <c:scaling>
          <c:orientation val="minMax"/>
          <c:max val="16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91072"/>
        <c:crosses val="autoZero"/>
        <c:crossBetween val="between"/>
      </c:valAx>
      <c:valAx>
        <c:axId val="-2131090528"/>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9984"/>
        <c:crosses val="max"/>
        <c:crossBetween val="between"/>
      </c:valAx>
      <c:catAx>
        <c:axId val="-2131089984"/>
        <c:scaling>
          <c:orientation val="minMax"/>
        </c:scaling>
        <c:delete val="1"/>
        <c:axPos val="b"/>
        <c:numFmt formatCode="General" sourceLinked="1"/>
        <c:majorTickMark val="out"/>
        <c:minorTickMark val="none"/>
        <c:tickLblPos val="nextTo"/>
        <c:crossAx val="-21310905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3"/>
        <c:delete val="1"/>
      </c:legendEntry>
      <c:legendEntry>
        <c:idx val="4"/>
        <c:delete val="1"/>
      </c:legendEntry>
      <c:legendEntry>
        <c:idx val="5"/>
        <c:delete val="1"/>
      </c:legendEntry>
      <c:layout>
        <c:manualLayout>
          <c:xMode val="edge"/>
          <c:yMode val="edge"/>
          <c:x val="0.11855380577427821"/>
          <c:y val="4.0508165645960971E-2"/>
          <c:w val="0.53511461067366584"/>
          <c:h val="0.2881955380577427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34645669291E-2"/>
          <c:y val="5.0925925925925923E-2"/>
          <c:w val="0.89257524059492566"/>
          <c:h val="0.77710702828813061"/>
        </c:manualLayout>
      </c:layout>
      <c:lineChart>
        <c:grouping val="standard"/>
        <c:varyColors val="0"/>
        <c:ser>
          <c:idx val="0"/>
          <c:order val="0"/>
          <c:tx>
            <c:strRef>
              <c:f>'Figure 3.F.6'!$B$1</c:f>
              <c:strCache>
                <c:ptCount val="1"/>
                <c:pt idx="0">
                  <c:v>Policy Rate </c:v>
                </c:pt>
              </c:strCache>
            </c:strRef>
          </c:tx>
          <c:spPr>
            <a:ln w="28575" cap="rnd">
              <a:solidFill>
                <a:schemeClr val="accent1"/>
              </a:solidFill>
              <a:round/>
            </a:ln>
            <a:effectLst/>
          </c:spPr>
          <c:marker>
            <c:symbol val="none"/>
          </c:marker>
          <c:cat>
            <c:strRef>
              <c:f>'Figure 3.F.6'!$A$2:$A$44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3.F.6'!$B$2:$B$44</c:f>
              <c:numCache>
                <c:formatCode>General</c:formatCode>
                <c:ptCount val="43"/>
                <c:pt idx="0">
                  <c:v>5.9</c:v>
                </c:pt>
                <c:pt idx="1">
                  <c:v>5.5</c:v>
                </c:pt>
                <c:pt idx="2">
                  <c:v>5</c:v>
                </c:pt>
                <c:pt idx="3">
                  <c:v>5.7</c:v>
                </c:pt>
                <c:pt idx="4">
                  <c:v>6</c:v>
                </c:pt>
                <c:pt idx="5">
                  <c:v>5.8000000000000007</c:v>
                </c:pt>
                <c:pt idx="6">
                  <c:v>6</c:v>
                </c:pt>
                <c:pt idx="7">
                  <c:v>6.2</c:v>
                </c:pt>
                <c:pt idx="8">
                  <c:v>5.7</c:v>
                </c:pt>
                <c:pt idx="9">
                  <c:v>5.8000000000000007</c:v>
                </c:pt>
                <c:pt idx="10">
                  <c:v>5.7</c:v>
                </c:pt>
                <c:pt idx="11">
                  <c:v>5.4</c:v>
                </c:pt>
                <c:pt idx="12">
                  <c:v>5.2</c:v>
                </c:pt>
                <c:pt idx="13">
                  <c:v>4.7</c:v>
                </c:pt>
                <c:pt idx="14">
                  <c:v>4.2</c:v>
                </c:pt>
                <c:pt idx="15">
                  <c:v>4.5</c:v>
                </c:pt>
                <c:pt idx="16">
                  <c:v>5.5</c:v>
                </c:pt>
                <c:pt idx="17">
                  <c:v>6.3000000000000007</c:v>
                </c:pt>
                <c:pt idx="18">
                  <c:v>7.2</c:v>
                </c:pt>
                <c:pt idx="19">
                  <c:v>7.7</c:v>
                </c:pt>
                <c:pt idx="20">
                  <c:v>8.1</c:v>
                </c:pt>
                <c:pt idx="21">
                  <c:v>9.4</c:v>
                </c:pt>
                <c:pt idx="22">
                  <c:v>9.7000000000000011</c:v>
                </c:pt>
                <c:pt idx="23">
                  <c:v>10.5</c:v>
                </c:pt>
                <c:pt idx="24">
                  <c:v>11.200000000000001</c:v>
                </c:pt>
                <c:pt idx="25">
                  <c:v>10.8</c:v>
                </c:pt>
                <c:pt idx="26">
                  <c:v>10.3</c:v>
                </c:pt>
                <c:pt idx="27">
                  <c:v>9.4</c:v>
                </c:pt>
                <c:pt idx="28">
                  <c:v>8.9</c:v>
                </c:pt>
                <c:pt idx="29">
                  <c:v>8.3000000000000007</c:v>
                </c:pt>
                <c:pt idx="30">
                  <c:v>7.8000000000000007</c:v>
                </c:pt>
              </c:numCache>
            </c:numRef>
          </c:val>
          <c:smooth val="0"/>
          <c:extLst>
            <c:ext xmlns:c16="http://schemas.microsoft.com/office/drawing/2014/chart" uri="{C3380CC4-5D6E-409C-BE32-E72D297353CC}">
              <c16:uniqueId val="{00000000-9078-4912-AE74-A8EEB282FE93}"/>
            </c:ext>
          </c:extLst>
        </c:ser>
        <c:ser>
          <c:idx val="1"/>
          <c:order val="1"/>
          <c:tx>
            <c:strRef>
              <c:f>'Figure 3.F.6'!$C$1</c:f>
              <c:strCache>
                <c:ptCount val="1"/>
                <c:pt idx="0">
                  <c:v>Case A</c:v>
                </c:pt>
              </c:strCache>
            </c:strRef>
          </c:tx>
          <c:spPr>
            <a:ln w="28575" cap="rnd">
              <a:solidFill>
                <a:schemeClr val="accent2"/>
              </a:solidFill>
              <a:round/>
            </a:ln>
            <a:effectLst/>
          </c:spPr>
          <c:marker>
            <c:symbol val="none"/>
          </c:marker>
          <c:cat>
            <c:strRef>
              <c:f>'Figure 3.F.6'!$A$2:$A$44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3.F.6'!$C$2:$C$44</c:f>
              <c:numCache>
                <c:formatCode>General</c:formatCode>
                <c:ptCount val="43"/>
                <c:pt idx="30">
                  <c:v>7.8</c:v>
                </c:pt>
                <c:pt idx="31">
                  <c:v>7.3</c:v>
                </c:pt>
                <c:pt idx="32" formatCode="0.0">
                  <c:v>7.23525405</c:v>
                </c:pt>
                <c:pt idx="33" formatCode="0.0">
                  <c:v>7.2956336200000003</c:v>
                </c:pt>
                <c:pt idx="34" formatCode="0.0">
                  <c:v>7.2883383200000003</c:v>
                </c:pt>
                <c:pt idx="35" formatCode="0.0">
                  <c:v>7.3336962000000003</c:v>
                </c:pt>
                <c:pt idx="36" formatCode="0.0">
                  <c:v>7.4026114099999996</c:v>
                </c:pt>
                <c:pt idx="37" formatCode="0.0">
                  <c:v>7.49070942</c:v>
                </c:pt>
                <c:pt idx="38" formatCode="0.0">
                  <c:v>7.52745599</c:v>
                </c:pt>
                <c:pt idx="39" formatCode="0.0">
                  <c:v>7.4946836799999996</c:v>
                </c:pt>
                <c:pt idx="40" formatCode="0.0">
                  <c:v>7.5050838799999999</c:v>
                </c:pt>
                <c:pt idx="41" formatCode="0.0">
                  <c:v>7.5974376699999997</c:v>
                </c:pt>
                <c:pt idx="42" formatCode="0.0">
                  <c:v>7.8068816999999999</c:v>
                </c:pt>
              </c:numCache>
            </c:numRef>
          </c:val>
          <c:smooth val="0"/>
          <c:extLst>
            <c:ext xmlns:c16="http://schemas.microsoft.com/office/drawing/2014/chart" uri="{C3380CC4-5D6E-409C-BE32-E72D297353CC}">
              <c16:uniqueId val="{00000001-9078-4912-AE74-A8EEB282FE93}"/>
            </c:ext>
          </c:extLst>
        </c:ser>
        <c:ser>
          <c:idx val="3"/>
          <c:order val="3"/>
          <c:tx>
            <c:strRef>
              <c:f>'Figure 3.F.6'!$E$1</c:f>
              <c:strCache>
                <c:ptCount val="1"/>
                <c:pt idx="0">
                  <c:v>Market Expectations</c:v>
                </c:pt>
              </c:strCache>
            </c:strRef>
          </c:tx>
          <c:spPr>
            <a:ln w="22225" cap="rnd">
              <a:solidFill>
                <a:schemeClr val="accent4"/>
              </a:solidFill>
              <a:prstDash val="sysDash"/>
              <a:round/>
            </a:ln>
            <a:effectLst/>
          </c:spPr>
          <c:marker>
            <c:symbol val="none"/>
          </c:marker>
          <c:cat>
            <c:strRef>
              <c:f>'Figure 3.F.6'!$A$2:$A$44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3.F.6'!$E$2:$E$44</c:f>
              <c:numCache>
                <c:formatCode>General</c:formatCode>
                <c:ptCount val="43"/>
                <c:pt idx="30" formatCode="0.0">
                  <c:v>7.8483606557377046</c:v>
                </c:pt>
                <c:pt idx="31" formatCode="0.0">
                  <c:v>7.25</c:v>
                </c:pt>
                <c:pt idx="32" formatCode="0.0">
                  <c:v>7</c:v>
                </c:pt>
                <c:pt idx="33" formatCode="0.0">
                  <c:v>7</c:v>
                </c:pt>
                <c:pt idx="34" formatCode="0.0">
                  <c:v>6.88</c:v>
                </c:pt>
                <c:pt idx="35" formatCode="0.0">
                  <c:v>6.75</c:v>
                </c:pt>
                <c:pt idx="36" formatCode="0.0">
                  <c:v>6.75</c:v>
                </c:pt>
                <c:pt idx="37" formatCode="0.0">
                  <c:v>6.63</c:v>
                </c:pt>
                <c:pt idx="38" formatCode="0.0">
                  <c:v>6.63</c:v>
                </c:pt>
                <c:pt idx="39" formatCode="0.0">
                  <c:v>6.5</c:v>
                </c:pt>
                <c:pt idx="40" formatCode="0.0">
                  <c:v>6.5</c:v>
                </c:pt>
                <c:pt idx="41" formatCode="0.0">
                  <c:v>6.5</c:v>
                </c:pt>
                <c:pt idx="42" formatCode="0.0">
                  <c:v>6.38</c:v>
                </c:pt>
              </c:numCache>
            </c:numRef>
          </c:val>
          <c:smooth val="0"/>
          <c:extLst>
            <c:ext xmlns:c16="http://schemas.microsoft.com/office/drawing/2014/chart" uri="{C3380CC4-5D6E-409C-BE32-E72D297353CC}">
              <c16:uniqueId val="{00000002-9078-4912-AE74-A8EEB282FE93}"/>
            </c:ext>
          </c:extLst>
        </c:ser>
        <c:dLbls>
          <c:showLegendKey val="0"/>
          <c:showVal val="0"/>
          <c:showCatName val="0"/>
          <c:showSerName val="0"/>
          <c:showPercent val="0"/>
          <c:showBubbleSize val="0"/>
        </c:dLbls>
        <c:marker val="1"/>
        <c:smooth val="0"/>
        <c:axId val="-2131081824"/>
        <c:axId val="-2131081280"/>
      </c:lineChart>
      <c:lineChart>
        <c:grouping val="standard"/>
        <c:varyColors val="0"/>
        <c:ser>
          <c:idx val="2"/>
          <c:order val="2"/>
          <c:tx>
            <c:strRef>
              <c:f>'Figure 3.F.6'!$D$1</c:f>
              <c:strCache>
                <c:ptCount val="1"/>
                <c:pt idx="0">
                  <c:v>Case B</c:v>
                </c:pt>
              </c:strCache>
            </c:strRef>
          </c:tx>
          <c:spPr>
            <a:ln w="28575" cap="rnd">
              <a:solidFill>
                <a:schemeClr val="accent3"/>
              </a:solidFill>
              <a:round/>
            </a:ln>
            <a:effectLst/>
          </c:spPr>
          <c:marker>
            <c:symbol val="none"/>
          </c:marker>
          <c:cat>
            <c:strRef>
              <c:f>'Figure 3.F.6'!$A$2:$A$44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3.F.6'!$D$2:$D$44</c:f>
              <c:numCache>
                <c:formatCode>General</c:formatCode>
                <c:ptCount val="43"/>
                <c:pt idx="30" formatCode="0.0">
                  <c:v>7.8</c:v>
                </c:pt>
                <c:pt idx="31" formatCode="0.0">
                  <c:v>7.3</c:v>
                </c:pt>
                <c:pt idx="32" formatCode="0.0">
                  <c:v>6.1883568699999998</c:v>
                </c:pt>
                <c:pt idx="33" formatCode="0.0">
                  <c:v>5.7095570999999996</c:v>
                </c:pt>
                <c:pt idx="34" formatCode="0.0">
                  <c:v>5.3801929599999996</c:v>
                </c:pt>
                <c:pt idx="35" formatCode="0.0">
                  <c:v>5.2583234000000001</c:v>
                </c:pt>
                <c:pt idx="36" formatCode="0.0">
                  <c:v>5.3291694300000003</c:v>
                </c:pt>
                <c:pt idx="37" formatCode="0.0">
                  <c:v>5.5163460200000003</c:v>
                </c:pt>
                <c:pt idx="38" formatCode="0.0">
                  <c:v>5.7315492399999997</c:v>
                </c:pt>
                <c:pt idx="39" formatCode="0.0">
                  <c:v>5.9328622700000002</c:v>
                </c:pt>
                <c:pt idx="40" formatCode="0.0">
                  <c:v>6.2005724600000001</c:v>
                </c:pt>
                <c:pt idx="41" formatCode="0.0">
                  <c:v>6.5736808499999997</c:v>
                </c:pt>
                <c:pt idx="42" formatCode="0.0">
                  <c:v>7.0523204499999999</c:v>
                </c:pt>
              </c:numCache>
            </c:numRef>
          </c:val>
          <c:smooth val="0"/>
          <c:extLst>
            <c:ext xmlns:c16="http://schemas.microsoft.com/office/drawing/2014/chart" uri="{C3380CC4-5D6E-409C-BE32-E72D297353CC}">
              <c16:uniqueId val="{00000003-9078-4912-AE74-A8EEB282FE93}"/>
            </c:ext>
          </c:extLst>
        </c:ser>
        <c:dLbls>
          <c:showLegendKey val="0"/>
          <c:showVal val="0"/>
          <c:showCatName val="0"/>
          <c:showSerName val="0"/>
          <c:showPercent val="0"/>
          <c:showBubbleSize val="0"/>
        </c:dLbls>
        <c:marker val="1"/>
        <c:smooth val="0"/>
        <c:axId val="-2131087264"/>
        <c:axId val="-2131089440"/>
      </c:lineChart>
      <c:catAx>
        <c:axId val="-2131081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1280"/>
        <c:crosses val="autoZero"/>
        <c:auto val="1"/>
        <c:lblAlgn val="ctr"/>
        <c:lblOffset val="100"/>
        <c:noMultiLvlLbl val="0"/>
      </c:catAx>
      <c:valAx>
        <c:axId val="-2131081280"/>
        <c:scaling>
          <c:orientation val="minMax"/>
          <c:min val="4"/>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1824"/>
        <c:crosses val="autoZero"/>
        <c:crossBetween val="between"/>
        <c:majorUnit val="1"/>
      </c:valAx>
      <c:valAx>
        <c:axId val="-2131089440"/>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7264"/>
        <c:crosses val="max"/>
        <c:crossBetween val="between"/>
      </c:valAx>
      <c:catAx>
        <c:axId val="-2131087264"/>
        <c:scaling>
          <c:orientation val="minMax"/>
        </c:scaling>
        <c:delete val="1"/>
        <c:axPos val="b"/>
        <c:numFmt formatCode="General" sourceLinked="1"/>
        <c:majorTickMark val="out"/>
        <c:minorTickMark val="none"/>
        <c:tickLblPos val="nextTo"/>
        <c:crossAx val="-213108944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6.6666666666666666E-2"/>
          <c:y val="4.4833406240886574E-2"/>
          <c:w val="0.9"/>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39501312335959E-2"/>
          <c:y val="0.10574712643678161"/>
          <c:w val="0.89553346456692917"/>
          <c:h val="0.75105801429993668"/>
        </c:manualLayout>
      </c:layout>
      <c:lineChart>
        <c:grouping val="standard"/>
        <c:varyColors val="0"/>
        <c:ser>
          <c:idx val="0"/>
          <c:order val="0"/>
          <c:tx>
            <c:strRef>
              <c:f>'Figure 3.F.7'!$B$1</c:f>
              <c:strCache>
                <c:ptCount val="1"/>
                <c:pt idx="0">
                  <c:v>Real GDP Growth</c:v>
                </c:pt>
              </c:strCache>
            </c:strRef>
          </c:tx>
          <c:spPr>
            <a:ln w="28575" cap="rnd">
              <a:solidFill>
                <a:schemeClr val="accent3"/>
              </a:solidFill>
              <a:round/>
            </a:ln>
            <a:effectLst/>
          </c:spPr>
          <c:marker>
            <c:symbol val="none"/>
          </c:marker>
          <c:cat>
            <c:strRef>
              <c:f>'Figure 3.F.7'!$A$2:$A$44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3.F.7'!$B$2:$B$44</c:f>
              <c:numCache>
                <c:formatCode>General</c:formatCode>
                <c:ptCount val="43"/>
                <c:pt idx="0">
                  <c:v>7.2</c:v>
                </c:pt>
                <c:pt idx="1">
                  <c:v>6.7</c:v>
                </c:pt>
                <c:pt idx="2">
                  <c:v>4.5</c:v>
                </c:pt>
                <c:pt idx="3">
                  <c:v>11.4</c:v>
                </c:pt>
                <c:pt idx="4">
                  <c:v>9.9</c:v>
                </c:pt>
                <c:pt idx="5">
                  <c:v>7.4</c:v>
                </c:pt>
                <c:pt idx="6">
                  <c:v>2.8000000000000003</c:v>
                </c:pt>
                <c:pt idx="7">
                  <c:v>3.3000000000000003</c:v>
                </c:pt>
                <c:pt idx="8">
                  <c:v>7.6000000000000005</c:v>
                </c:pt>
                <c:pt idx="9">
                  <c:v>7.1000000000000005</c:v>
                </c:pt>
                <c:pt idx="10">
                  <c:v>8.1</c:v>
                </c:pt>
                <c:pt idx="11">
                  <c:v>7.6000000000000005</c:v>
                </c:pt>
                <c:pt idx="12">
                  <c:v>3</c:v>
                </c:pt>
                <c:pt idx="13">
                  <c:v>-11.600000000000001</c:v>
                </c:pt>
                <c:pt idx="14">
                  <c:v>-8.3000000000000007</c:v>
                </c:pt>
                <c:pt idx="15">
                  <c:v>-8.9</c:v>
                </c:pt>
                <c:pt idx="16">
                  <c:v>-1.5</c:v>
                </c:pt>
                <c:pt idx="17">
                  <c:v>9.1</c:v>
                </c:pt>
                <c:pt idx="18">
                  <c:v>2.4000000000000004</c:v>
                </c:pt>
                <c:pt idx="19">
                  <c:v>11.600000000000001</c:v>
                </c:pt>
                <c:pt idx="20">
                  <c:v>9.1</c:v>
                </c:pt>
                <c:pt idx="21">
                  <c:v>12.9</c:v>
                </c:pt>
                <c:pt idx="22">
                  <c:v>14.600000000000001</c:v>
                </c:pt>
                <c:pt idx="23">
                  <c:v>12.700000000000001</c:v>
                </c:pt>
                <c:pt idx="24">
                  <c:v>11.8</c:v>
                </c:pt>
                <c:pt idx="25">
                  <c:v>9.3000000000000007</c:v>
                </c:pt>
                <c:pt idx="26">
                  <c:v>7.4</c:v>
                </c:pt>
                <c:pt idx="27">
                  <c:v>6.4</c:v>
                </c:pt>
                <c:pt idx="28">
                  <c:v>6.6000000000000005</c:v>
                </c:pt>
                <c:pt idx="29" formatCode="0.0">
                  <c:v>6.3189231521684874</c:v>
                </c:pt>
                <c:pt idx="30" formatCode="0.0">
                  <c:v>5.1997354943397633</c:v>
                </c:pt>
              </c:numCache>
            </c:numRef>
          </c:val>
          <c:smooth val="0"/>
          <c:extLst>
            <c:ext xmlns:c16="http://schemas.microsoft.com/office/drawing/2014/chart" uri="{C3380CC4-5D6E-409C-BE32-E72D297353CC}">
              <c16:uniqueId val="{00000000-6344-4572-B121-0B2ACAD524DA}"/>
            </c:ext>
          </c:extLst>
        </c:ser>
        <c:ser>
          <c:idx val="2"/>
          <c:order val="2"/>
          <c:tx>
            <c:strRef>
              <c:f>'Figure 3.F.7'!$D$1</c:f>
              <c:strCache>
                <c:ptCount val="1"/>
                <c:pt idx="0">
                  <c:v>Case A</c:v>
                </c:pt>
              </c:strCache>
            </c:strRef>
          </c:tx>
          <c:spPr>
            <a:ln w="28575" cap="rnd">
              <a:solidFill>
                <a:schemeClr val="accent2"/>
              </a:solidFill>
              <a:round/>
            </a:ln>
            <a:effectLst/>
          </c:spPr>
          <c:marker>
            <c:symbol val="none"/>
          </c:marker>
          <c:cat>
            <c:strRef>
              <c:f>'Figure 3.F.7'!$A$2:$A$44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3.F.7'!$D$2:$D$44</c:f>
              <c:numCache>
                <c:formatCode>General</c:formatCode>
                <c:ptCount val="43"/>
                <c:pt idx="30" formatCode="0.0">
                  <c:v>5.1997354943397633</c:v>
                </c:pt>
                <c:pt idx="31" formatCode="0.0">
                  <c:v>5.7086036020600028</c:v>
                </c:pt>
                <c:pt idx="32" formatCode="0.0">
                  <c:v>6.1778359496948099</c:v>
                </c:pt>
                <c:pt idx="33" formatCode="0.0">
                  <c:v>6.9306171182846654</c:v>
                </c:pt>
                <c:pt idx="34" formatCode="0.0">
                  <c:v>8.0041104355168979</c:v>
                </c:pt>
                <c:pt idx="35" formatCode="0.0">
                  <c:v>7.4347606843345959</c:v>
                </c:pt>
                <c:pt idx="36" formatCode="0.0">
                  <c:v>5.6055773812846876</c:v>
                </c:pt>
                <c:pt idx="37" formatCode="0.0">
                  <c:v>4.6273914596264953</c:v>
                </c:pt>
                <c:pt idx="38" formatCode="0.0">
                  <c:v>4.2603760298122628</c:v>
                </c:pt>
                <c:pt idx="39" formatCode="0.0">
                  <c:v>4.229592486184619</c:v>
                </c:pt>
                <c:pt idx="40" formatCode="0.0">
                  <c:v>4.540973554537886</c:v>
                </c:pt>
                <c:pt idx="41" formatCode="0.0">
                  <c:v>4.8555392292347177</c:v>
                </c:pt>
                <c:pt idx="42" formatCode="0.0">
                  <c:v>5.1596304817028038</c:v>
                </c:pt>
              </c:numCache>
            </c:numRef>
          </c:val>
          <c:smooth val="0"/>
          <c:extLst>
            <c:ext xmlns:c16="http://schemas.microsoft.com/office/drawing/2014/chart" uri="{C3380CC4-5D6E-409C-BE32-E72D297353CC}">
              <c16:uniqueId val="{00000001-6344-4572-B121-0B2ACAD524DA}"/>
            </c:ext>
          </c:extLst>
        </c:ser>
        <c:dLbls>
          <c:showLegendKey val="0"/>
          <c:showVal val="0"/>
          <c:showCatName val="0"/>
          <c:showSerName val="0"/>
          <c:showPercent val="0"/>
          <c:showBubbleSize val="0"/>
        </c:dLbls>
        <c:marker val="1"/>
        <c:smooth val="0"/>
        <c:axId val="-2131086720"/>
        <c:axId val="-2131085632"/>
      </c:lineChart>
      <c:lineChart>
        <c:grouping val="standard"/>
        <c:varyColors val="0"/>
        <c:ser>
          <c:idx val="1"/>
          <c:order val="1"/>
          <c:tx>
            <c:strRef>
              <c:f>'Figure 3.F.7'!$C$1</c:f>
              <c:strCache>
                <c:ptCount val="1"/>
                <c:pt idx="0">
                  <c:v>Case B</c:v>
                </c:pt>
              </c:strCache>
            </c:strRef>
          </c:tx>
          <c:spPr>
            <a:ln w="28575" cap="rnd">
              <a:solidFill>
                <a:schemeClr val="accent1"/>
              </a:solidFill>
              <a:round/>
            </a:ln>
            <a:effectLst/>
          </c:spPr>
          <c:marker>
            <c:symbol val="none"/>
          </c:marker>
          <c:cat>
            <c:strRef>
              <c:f>'Figure 3.F.7'!$A$2:$A$44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3.F.7'!$C$2:$C$44</c:f>
              <c:numCache>
                <c:formatCode>General</c:formatCode>
                <c:ptCount val="43"/>
                <c:pt idx="30" formatCode="0.0">
                  <c:v>5.2007243765012978</c:v>
                </c:pt>
                <c:pt idx="31" formatCode="0.0">
                  <c:v>5.7280452018627193</c:v>
                </c:pt>
                <c:pt idx="32" formatCode="0.0">
                  <c:v>4.3520403196569912</c:v>
                </c:pt>
                <c:pt idx="33" formatCode="0.0">
                  <c:v>4.3207394029334267</c:v>
                </c:pt>
                <c:pt idx="34" formatCode="0.0">
                  <c:v>5.2322893283204053</c:v>
                </c:pt>
                <c:pt idx="35" formatCode="0.0">
                  <c:v>5.1481371622121408</c:v>
                </c:pt>
                <c:pt idx="36" formatCode="0.0">
                  <c:v>6.2155145296748149</c:v>
                </c:pt>
                <c:pt idx="37" formatCode="0.0">
                  <c:v>6.9295478174600245</c:v>
                </c:pt>
                <c:pt idx="38" formatCode="0.0">
                  <c:v>7.3581225868357247</c:v>
                </c:pt>
                <c:pt idx="39" formatCode="0.0">
                  <c:v>7.3473873113499621</c:v>
                </c:pt>
                <c:pt idx="40" formatCode="0.0">
                  <c:v>7.0044247047853725</c:v>
                </c:pt>
                <c:pt idx="41" formatCode="0.0">
                  <c:v>6.4388014794262816</c:v>
                </c:pt>
                <c:pt idx="42" formatCode="0.0">
                  <c:v>5.9079357423416079</c:v>
                </c:pt>
              </c:numCache>
            </c:numRef>
          </c:val>
          <c:smooth val="0"/>
          <c:extLst>
            <c:ext xmlns:c16="http://schemas.microsoft.com/office/drawing/2014/chart" uri="{C3380CC4-5D6E-409C-BE32-E72D297353CC}">
              <c16:uniqueId val="{00000002-6344-4572-B121-0B2ACAD524DA}"/>
            </c:ext>
          </c:extLst>
        </c:ser>
        <c:dLbls>
          <c:showLegendKey val="0"/>
          <c:showVal val="0"/>
          <c:showCatName val="0"/>
          <c:showSerName val="0"/>
          <c:showPercent val="0"/>
          <c:showBubbleSize val="0"/>
        </c:dLbls>
        <c:marker val="1"/>
        <c:smooth val="0"/>
        <c:axId val="-2131083456"/>
        <c:axId val="-2131084000"/>
      </c:lineChart>
      <c:catAx>
        <c:axId val="-21310867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5632"/>
        <c:crosses val="autoZero"/>
        <c:auto val="1"/>
        <c:lblAlgn val="ctr"/>
        <c:lblOffset val="100"/>
        <c:noMultiLvlLbl val="0"/>
      </c:catAx>
      <c:valAx>
        <c:axId val="-2131085632"/>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6720"/>
        <c:crosses val="autoZero"/>
        <c:crossBetween val="between"/>
        <c:majorUnit val="5"/>
      </c:valAx>
      <c:valAx>
        <c:axId val="-2131084000"/>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31083456"/>
        <c:crosses val="max"/>
        <c:crossBetween val="between"/>
        <c:majorUnit val="5"/>
      </c:valAx>
      <c:catAx>
        <c:axId val="-2131083456"/>
        <c:scaling>
          <c:orientation val="minMax"/>
        </c:scaling>
        <c:delete val="1"/>
        <c:axPos val="b"/>
        <c:numFmt formatCode="General" sourceLinked="1"/>
        <c:majorTickMark val="out"/>
        <c:minorTickMark val="none"/>
        <c:tickLblPos val="nextTo"/>
        <c:crossAx val="-213108400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6.2618547681539807E-2"/>
          <c:y val="4.2225359761064354E-2"/>
          <c:w val="0.56365157480314965"/>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693331467646818"/>
          <c:w val="0.89311740379427629"/>
          <c:h val="0.73187657484228807"/>
        </c:manualLayout>
      </c:layout>
      <c:lineChart>
        <c:grouping val="standard"/>
        <c:varyColors val="0"/>
        <c:ser>
          <c:idx val="0"/>
          <c:order val="0"/>
          <c:tx>
            <c:strRef>
              <c:f>'Figure 3.F.8'!$B$1</c:f>
              <c:strCache>
                <c:ptCount val="1"/>
                <c:pt idx="0">
                  <c:v>Headline CPI Inflation</c:v>
                </c:pt>
              </c:strCache>
            </c:strRef>
          </c:tx>
          <c:spPr>
            <a:ln w="28575" cap="rnd">
              <a:solidFill>
                <a:schemeClr val="accent3"/>
              </a:solidFill>
              <a:round/>
            </a:ln>
            <a:effectLst/>
          </c:spPr>
          <c:marker>
            <c:symbol val="none"/>
          </c:marker>
          <c:cat>
            <c:strRef>
              <c:f>'Figure 3.F.8'!$A$2:$A$44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3.F.8'!$B$2:$B$44</c:f>
              <c:numCache>
                <c:formatCode>General</c:formatCode>
                <c:ptCount val="43"/>
                <c:pt idx="0">
                  <c:v>-0.30000000000000004</c:v>
                </c:pt>
                <c:pt idx="1">
                  <c:v>1.2000000000000002</c:v>
                </c:pt>
                <c:pt idx="2">
                  <c:v>0.9</c:v>
                </c:pt>
                <c:pt idx="3">
                  <c:v>2</c:v>
                </c:pt>
                <c:pt idx="4">
                  <c:v>3.3000000000000003</c:v>
                </c:pt>
                <c:pt idx="5">
                  <c:v>1.5</c:v>
                </c:pt>
                <c:pt idx="6">
                  <c:v>3</c:v>
                </c:pt>
                <c:pt idx="7">
                  <c:v>2.2000000000000002</c:v>
                </c:pt>
                <c:pt idx="8">
                  <c:v>1.6</c:v>
                </c:pt>
                <c:pt idx="9">
                  <c:v>2.3000000000000003</c:v>
                </c:pt>
                <c:pt idx="10">
                  <c:v>0.8</c:v>
                </c:pt>
                <c:pt idx="11">
                  <c:v>0.9</c:v>
                </c:pt>
                <c:pt idx="12">
                  <c:v>0.1</c:v>
                </c:pt>
                <c:pt idx="13">
                  <c:v>1.1000000000000001</c:v>
                </c:pt>
                <c:pt idx="14">
                  <c:v>1.4000000000000001</c:v>
                </c:pt>
                <c:pt idx="15">
                  <c:v>2.2000000000000002</c:v>
                </c:pt>
                <c:pt idx="16">
                  <c:v>5.2</c:v>
                </c:pt>
                <c:pt idx="17">
                  <c:v>6.1000000000000005</c:v>
                </c:pt>
                <c:pt idx="18">
                  <c:v>8.1</c:v>
                </c:pt>
                <c:pt idx="19">
                  <c:v>8.3000000000000007</c:v>
                </c:pt>
                <c:pt idx="20">
                  <c:v>6.9</c:v>
                </c:pt>
                <c:pt idx="21">
                  <c:v>9</c:v>
                </c:pt>
                <c:pt idx="22">
                  <c:v>8.9</c:v>
                </c:pt>
                <c:pt idx="23">
                  <c:v>8.3000000000000007</c:v>
                </c:pt>
                <c:pt idx="24">
                  <c:v>7</c:v>
                </c:pt>
                <c:pt idx="25">
                  <c:v>1.6</c:v>
                </c:pt>
                <c:pt idx="26">
                  <c:v>-0.2</c:v>
                </c:pt>
                <c:pt idx="27">
                  <c:v>-0.60000000000000009</c:v>
                </c:pt>
                <c:pt idx="28">
                  <c:v>-1.2000000000000002</c:v>
                </c:pt>
                <c:pt idx="29">
                  <c:v>0.30000000000000004</c:v>
                </c:pt>
                <c:pt idx="30" formatCode="0.0">
                  <c:v>1.0772502799999999</c:v>
                </c:pt>
              </c:numCache>
            </c:numRef>
          </c:val>
          <c:smooth val="0"/>
          <c:extLst>
            <c:ext xmlns:c16="http://schemas.microsoft.com/office/drawing/2014/chart" uri="{C3380CC4-5D6E-409C-BE32-E72D297353CC}">
              <c16:uniqueId val="{00000000-5C74-45B8-AB89-935CAC1F8618}"/>
            </c:ext>
          </c:extLst>
        </c:ser>
        <c:ser>
          <c:idx val="2"/>
          <c:order val="2"/>
          <c:tx>
            <c:strRef>
              <c:f>'Figure 3.F.8'!$D$1</c:f>
              <c:strCache>
                <c:ptCount val="1"/>
                <c:pt idx="0">
                  <c:v>Case A</c:v>
                </c:pt>
              </c:strCache>
            </c:strRef>
          </c:tx>
          <c:spPr>
            <a:ln w="28575" cap="rnd">
              <a:solidFill>
                <a:schemeClr val="accent2"/>
              </a:solidFill>
              <a:round/>
            </a:ln>
            <a:effectLst/>
          </c:spPr>
          <c:marker>
            <c:symbol val="none"/>
          </c:marker>
          <c:cat>
            <c:strRef>
              <c:f>'Figure 3.F.8'!$A$2:$A$44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3.F.8'!$D$2:$D$44</c:f>
              <c:numCache>
                <c:formatCode>General</c:formatCode>
                <c:ptCount val="43"/>
                <c:pt idx="30" formatCode="0.0">
                  <c:v>1.0772502799999999</c:v>
                </c:pt>
                <c:pt idx="31" formatCode="0.0">
                  <c:v>1.33285388</c:v>
                </c:pt>
                <c:pt idx="32" formatCode="0.0">
                  <c:v>2.63691166</c:v>
                </c:pt>
                <c:pt idx="33" formatCode="0.0">
                  <c:v>3.3151438199999999</c:v>
                </c:pt>
                <c:pt idx="34" formatCode="0.0">
                  <c:v>3.32079791</c:v>
                </c:pt>
                <c:pt idx="35" formatCode="0.0">
                  <c:v>3.8187756199999998</c:v>
                </c:pt>
                <c:pt idx="36" formatCode="0.0">
                  <c:v>4.09874779</c:v>
                </c:pt>
                <c:pt idx="37" formatCode="0.0">
                  <c:v>4.1878673900000001</c:v>
                </c:pt>
                <c:pt idx="38" formatCode="0.0">
                  <c:v>4.1523433699999996</c:v>
                </c:pt>
                <c:pt idx="39" formatCode="0.0">
                  <c:v>4.1655475600000003</c:v>
                </c:pt>
                <c:pt idx="40" formatCode="0.0">
                  <c:v>4.2287029199999999</c:v>
                </c:pt>
                <c:pt idx="41" formatCode="0.0">
                  <c:v>4.2773841800000003</c:v>
                </c:pt>
                <c:pt idx="42" formatCode="0.0">
                  <c:v>4.2532960800000001</c:v>
                </c:pt>
              </c:numCache>
            </c:numRef>
          </c:val>
          <c:smooth val="0"/>
          <c:extLst>
            <c:ext xmlns:c16="http://schemas.microsoft.com/office/drawing/2014/chart" uri="{C3380CC4-5D6E-409C-BE32-E72D297353CC}">
              <c16:uniqueId val="{00000001-5C74-45B8-AB89-935CAC1F8618}"/>
            </c:ext>
          </c:extLst>
        </c:ser>
        <c:dLbls>
          <c:showLegendKey val="0"/>
          <c:showVal val="0"/>
          <c:showCatName val="0"/>
          <c:showSerName val="0"/>
          <c:showPercent val="0"/>
          <c:showBubbleSize val="0"/>
        </c:dLbls>
        <c:marker val="1"/>
        <c:smooth val="0"/>
        <c:axId val="-2126885568"/>
        <c:axId val="-2126889920"/>
      </c:lineChart>
      <c:lineChart>
        <c:grouping val="standard"/>
        <c:varyColors val="0"/>
        <c:ser>
          <c:idx val="1"/>
          <c:order val="1"/>
          <c:tx>
            <c:strRef>
              <c:f>'Figure 3.F.8'!$C$1</c:f>
              <c:strCache>
                <c:ptCount val="1"/>
                <c:pt idx="0">
                  <c:v>Case B</c:v>
                </c:pt>
              </c:strCache>
            </c:strRef>
          </c:tx>
          <c:spPr>
            <a:ln w="28575" cap="rnd">
              <a:solidFill>
                <a:schemeClr val="accent1"/>
              </a:solidFill>
              <a:round/>
            </a:ln>
            <a:effectLst/>
          </c:spPr>
          <c:marker>
            <c:symbol val="none"/>
          </c:marker>
          <c:cat>
            <c:strRef>
              <c:f>'Figure 3.F.8'!$A$2:$A$44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3.F.8'!$C$2:$C$44</c:f>
              <c:numCache>
                <c:formatCode>General</c:formatCode>
                <c:ptCount val="43"/>
                <c:pt idx="30" formatCode="0.0">
                  <c:v>1.0772502799999999</c:v>
                </c:pt>
                <c:pt idx="31" formatCode="0.0">
                  <c:v>1.03577282</c:v>
                </c:pt>
                <c:pt idx="32" formatCode="0.0">
                  <c:v>1.83808661</c:v>
                </c:pt>
                <c:pt idx="33" formatCode="0.0">
                  <c:v>2.31624455</c:v>
                </c:pt>
                <c:pt idx="34" formatCode="0.0">
                  <c:v>2.2618347700000001</c:v>
                </c:pt>
                <c:pt idx="35" formatCode="0.0">
                  <c:v>2.9393414099999999</c:v>
                </c:pt>
                <c:pt idx="36" formatCode="0.0">
                  <c:v>3.61507881</c:v>
                </c:pt>
                <c:pt idx="37" formatCode="0.0">
                  <c:v>3.8270489599999999</c:v>
                </c:pt>
                <c:pt idx="38" formatCode="0.0">
                  <c:v>3.8056232699999999</c:v>
                </c:pt>
                <c:pt idx="39" formatCode="0.0">
                  <c:v>3.8053584300000001</c:v>
                </c:pt>
                <c:pt idx="40" formatCode="0.0">
                  <c:v>3.8560279099999999</c:v>
                </c:pt>
                <c:pt idx="41" formatCode="0.0">
                  <c:v>3.9048082700000002</c:v>
                </c:pt>
                <c:pt idx="42" formatCode="0.0">
                  <c:v>3.8943201099999998</c:v>
                </c:pt>
              </c:numCache>
            </c:numRef>
          </c:val>
          <c:smooth val="0"/>
          <c:extLst>
            <c:ext xmlns:c16="http://schemas.microsoft.com/office/drawing/2014/chart" uri="{C3380CC4-5D6E-409C-BE32-E72D297353CC}">
              <c16:uniqueId val="{00000002-5C74-45B8-AB89-935CAC1F8618}"/>
            </c:ext>
          </c:extLst>
        </c:ser>
        <c:ser>
          <c:idx val="3"/>
          <c:order val="3"/>
          <c:tx>
            <c:strRef>
              <c:f>'Figure 3.F.8'!$E$1</c:f>
              <c:strCache>
                <c:ptCount val="1"/>
                <c:pt idx="0">
                  <c:v>Target</c:v>
                </c:pt>
              </c:strCache>
            </c:strRef>
          </c:tx>
          <c:spPr>
            <a:ln w="19050" cap="rnd">
              <a:solidFill>
                <a:schemeClr val="tx1"/>
              </a:solidFill>
              <a:prstDash val="dash"/>
              <a:round/>
            </a:ln>
            <a:effectLst/>
          </c:spPr>
          <c:marker>
            <c:symbol val="none"/>
          </c:marker>
          <c:cat>
            <c:strRef>
              <c:f>'Figure 3.F.8'!$A$2:$A$44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3.F.8'!$E$2:$E$44</c:f>
              <c:numCache>
                <c:formatCode>General</c:formatCode>
                <c:ptCount val="4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numCache>
            </c:numRef>
          </c:val>
          <c:smooth val="0"/>
          <c:extLst>
            <c:ext xmlns:c16="http://schemas.microsoft.com/office/drawing/2014/chart" uri="{C3380CC4-5D6E-409C-BE32-E72D297353CC}">
              <c16:uniqueId val="{00000003-5C74-45B8-AB89-935CAC1F8618}"/>
            </c:ext>
          </c:extLst>
        </c:ser>
        <c:dLbls>
          <c:showLegendKey val="0"/>
          <c:showVal val="0"/>
          <c:showCatName val="0"/>
          <c:showSerName val="0"/>
          <c:showPercent val="0"/>
          <c:showBubbleSize val="0"/>
        </c:dLbls>
        <c:marker val="1"/>
        <c:smooth val="0"/>
        <c:axId val="-2126892640"/>
        <c:axId val="-2126887200"/>
      </c:lineChart>
      <c:catAx>
        <c:axId val="-21268855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9920"/>
        <c:crosses val="autoZero"/>
        <c:auto val="1"/>
        <c:lblAlgn val="ctr"/>
        <c:lblOffset val="100"/>
        <c:noMultiLvlLbl val="0"/>
      </c:catAx>
      <c:valAx>
        <c:axId val="-2126889920"/>
        <c:scaling>
          <c:orientation val="minMax"/>
          <c:max val="10"/>
          <c:min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5568"/>
        <c:crosses val="autoZero"/>
        <c:crossBetween val="between"/>
        <c:majorUnit val="2"/>
      </c:valAx>
      <c:valAx>
        <c:axId val="-2126887200"/>
        <c:scaling>
          <c:orientation val="minMax"/>
          <c:max val="10"/>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2640"/>
        <c:crosses val="max"/>
        <c:crossBetween val="between"/>
        <c:majorUnit val="2"/>
      </c:valAx>
      <c:catAx>
        <c:axId val="-2126892640"/>
        <c:scaling>
          <c:orientation val="minMax"/>
        </c:scaling>
        <c:delete val="1"/>
        <c:axPos val="b"/>
        <c:numFmt formatCode="General" sourceLinked="1"/>
        <c:majorTickMark val="out"/>
        <c:minorTickMark val="none"/>
        <c:tickLblPos val="nextTo"/>
        <c:crossAx val="-212688720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5.9118625675442064E-2"/>
          <c:y val="4.6567678194776939E-2"/>
          <c:w val="0.8541112643421894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723318327443078"/>
          <c:w val="0.88780787133289463"/>
          <c:h val="0.69984335266595477"/>
        </c:manualLayout>
      </c:layout>
      <c:lineChart>
        <c:grouping val="standard"/>
        <c:varyColors val="0"/>
        <c:ser>
          <c:idx val="0"/>
          <c:order val="0"/>
          <c:tx>
            <c:strRef>
              <c:f>'Figure 3.F.9'!$B$1</c:f>
              <c:strCache>
                <c:ptCount val="1"/>
                <c:pt idx="0">
                  <c:v>NTSPI</c:v>
                </c:pt>
              </c:strCache>
            </c:strRef>
          </c:tx>
          <c:spPr>
            <a:ln w="28575" cap="rnd">
              <a:solidFill>
                <a:schemeClr val="accent3"/>
              </a:solidFill>
              <a:round/>
            </a:ln>
            <a:effectLst/>
          </c:spPr>
          <c:marker>
            <c:symbol val="none"/>
          </c:marker>
          <c:cat>
            <c:strRef>
              <c:f>'Figure 3.F.9'!$A$2:$A$44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3.F.9'!$B$2:$B$44</c:f>
              <c:numCache>
                <c:formatCode>General</c:formatCode>
                <c:ptCount val="43"/>
                <c:pt idx="0">
                  <c:v>1.2000000000000002</c:v>
                </c:pt>
                <c:pt idx="1">
                  <c:v>1.1000000000000001</c:v>
                </c:pt>
                <c:pt idx="2">
                  <c:v>1</c:v>
                </c:pt>
                <c:pt idx="3">
                  <c:v>0.9</c:v>
                </c:pt>
                <c:pt idx="4">
                  <c:v>1.8</c:v>
                </c:pt>
                <c:pt idx="5">
                  <c:v>2.2000000000000002</c:v>
                </c:pt>
                <c:pt idx="6">
                  <c:v>2.1</c:v>
                </c:pt>
                <c:pt idx="7">
                  <c:v>2</c:v>
                </c:pt>
                <c:pt idx="8">
                  <c:v>1.3</c:v>
                </c:pt>
                <c:pt idx="9">
                  <c:v>1</c:v>
                </c:pt>
                <c:pt idx="10">
                  <c:v>1.5</c:v>
                </c:pt>
                <c:pt idx="11">
                  <c:v>1.9000000000000001</c:v>
                </c:pt>
                <c:pt idx="12">
                  <c:v>2</c:v>
                </c:pt>
                <c:pt idx="13">
                  <c:v>1.6</c:v>
                </c:pt>
                <c:pt idx="14">
                  <c:v>1.5</c:v>
                </c:pt>
                <c:pt idx="15">
                  <c:v>1.4000000000000001</c:v>
                </c:pt>
                <c:pt idx="16">
                  <c:v>1.8</c:v>
                </c:pt>
                <c:pt idx="17">
                  <c:v>2.2000000000000002</c:v>
                </c:pt>
                <c:pt idx="18">
                  <c:v>2.2000000000000002</c:v>
                </c:pt>
                <c:pt idx="19">
                  <c:v>2</c:v>
                </c:pt>
                <c:pt idx="20">
                  <c:v>2.1</c:v>
                </c:pt>
                <c:pt idx="21">
                  <c:v>3.5</c:v>
                </c:pt>
                <c:pt idx="22">
                  <c:v>5.2</c:v>
                </c:pt>
                <c:pt idx="23">
                  <c:v>6.9</c:v>
                </c:pt>
                <c:pt idx="24">
                  <c:v>6.8000000000000007</c:v>
                </c:pt>
                <c:pt idx="25">
                  <c:v>5.2</c:v>
                </c:pt>
                <c:pt idx="26">
                  <c:v>3.8000000000000003</c:v>
                </c:pt>
                <c:pt idx="27">
                  <c:v>2.9000000000000004</c:v>
                </c:pt>
                <c:pt idx="28">
                  <c:v>2.6</c:v>
                </c:pt>
                <c:pt idx="29">
                  <c:v>2.6</c:v>
                </c:pt>
                <c:pt idx="30" formatCode="0.0">
                  <c:v>2.6558437600000002</c:v>
                </c:pt>
              </c:numCache>
            </c:numRef>
          </c:val>
          <c:smooth val="0"/>
          <c:extLst>
            <c:ext xmlns:c16="http://schemas.microsoft.com/office/drawing/2014/chart" uri="{C3380CC4-5D6E-409C-BE32-E72D297353CC}">
              <c16:uniqueId val="{00000000-8F26-4C66-B59F-859E9C11A088}"/>
            </c:ext>
          </c:extLst>
        </c:ser>
        <c:ser>
          <c:idx val="2"/>
          <c:order val="2"/>
          <c:tx>
            <c:strRef>
              <c:f>'Figure 3.F.9'!$D$1</c:f>
              <c:strCache>
                <c:ptCount val="1"/>
                <c:pt idx="0">
                  <c:v>Case A</c:v>
                </c:pt>
              </c:strCache>
            </c:strRef>
          </c:tx>
          <c:spPr>
            <a:ln w="28575" cap="rnd">
              <a:solidFill>
                <a:schemeClr val="accent2"/>
              </a:solidFill>
              <a:round/>
            </a:ln>
            <a:effectLst/>
          </c:spPr>
          <c:marker>
            <c:symbol val="none"/>
          </c:marker>
          <c:cat>
            <c:strRef>
              <c:f>'Figure 3.F.9'!$A$2:$A$44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3.F.9'!$D$2:$D$44</c:f>
              <c:numCache>
                <c:formatCode>General</c:formatCode>
                <c:ptCount val="43"/>
                <c:pt idx="30" formatCode="0.0">
                  <c:v>2.6558437600000002</c:v>
                </c:pt>
                <c:pt idx="31" formatCode="0.0">
                  <c:v>2.5969410900000001</c:v>
                </c:pt>
                <c:pt idx="32" formatCode="0.0">
                  <c:v>2.9706825600000002</c:v>
                </c:pt>
                <c:pt idx="33" formatCode="0.0">
                  <c:v>3.7207567500000001</c:v>
                </c:pt>
                <c:pt idx="34" formatCode="0.0">
                  <c:v>4.3552588400000003</c:v>
                </c:pt>
                <c:pt idx="35" formatCode="0.0">
                  <c:v>4.7343668799999996</c:v>
                </c:pt>
                <c:pt idx="36" formatCode="0.0">
                  <c:v>4.9468672400000004</c:v>
                </c:pt>
                <c:pt idx="37" formatCode="0.0">
                  <c:v>5.0109428500000002</c:v>
                </c:pt>
                <c:pt idx="38" formatCode="0.0">
                  <c:v>4.9660956199999999</c:v>
                </c:pt>
                <c:pt idx="39" formatCode="0.0">
                  <c:v>4.8471712599999996</c:v>
                </c:pt>
                <c:pt idx="40" formatCode="0.0">
                  <c:v>4.6951776000000001</c:v>
                </c:pt>
                <c:pt idx="41" formatCode="0.0">
                  <c:v>4.5337555399999996</c:v>
                </c:pt>
                <c:pt idx="42" formatCode="0.0">
                  <c:v>4.3815067699999997</c:v>
                </c:pt>
              </c:numCache>
            </c:numRef>
          </c:val>
          <c:smooth val="0"/>
          <c:extLst>
            <c:ext xmlns:c16="http://schemas.microsoft.com/office/drawing/2014/chart" uri="{C3380CC4-5D6E-409C-BE32-E72D297353CC}">
              <c16:uniqueId val="{00000001-8F26-4C66-B59F-859E9C11A088}"/>
            </c:ext>
          </c:extLst>
        </c:ser>
        <c:dLbls>
          <c:showLegendKey val="0"/>
          <c:showVal val="0"/>
          <c:showCatName val="0"/>
          <c:showSerName val="0"/>
          <c:showPercent val="0"/>
          <c:showBubbleSize val="0"/>
        </c:dLbls>
        <c:marker val="1"/>
        <c:smooth val="0"/>
        <c:axId val="-2126884480"/>
        <c:axId val="-2126893728"/>
      </c:lineChart>
      <c:lineChart>
        <c:grouping val="standard"/>
        <c:varyColors val="0"/>
        <c:ser>
          <c:idx val="1"/>
          <c:order val="1"/>
          <c:tx>
            <c:strRef>
              <c:f>'Figure 3.F.9'!$C$1</c:f>
              <c:strCache>
                <c:ptCount val="1"/>
                <c:pt idx="0">
                  <c:v>Case B</c:v>
                </c:pt>
              </c:strCache>
            </c:strRef>
          </c:tx>
          <c:spPr>
            <a:ln w="28575" cap="rnd">
              <a:solidFill>
                <a:schemeClr val="accent1"/>
              </a:solidFill>
              <a:round/>
            </a:ln>
            <a:effectLst/>
          </c:spPr>
          <c:marker>
            <c:symbol val="none"/>
          </c:marker>
          <c:cat>
            <c:strRef>
              <c:f>'Figure 3.F.9'!$A$2:$A$44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3.F.9'!$C$2:$C$44</c:f>
              <c:numCache>
                <c:formatCode>General</c:formatCode>
                <c:ptCount val="43"/>
                <c:pt idx="30" formatCode="0.0">
                  <c:v>2.6558437600000002</c:v>
                </c:pt>
                <c:pt idx="31" formatCode="0.0">
                  <c:v>2.4903241999999999</c:v>
                </c:pt>
                <c:pt idx="32" formatCode="0.0">
                  <c:v>2.5811035000000002</c:v>
                </c:pt>
                <c:pt idx="33" formatCode="0.0">
                  <c:v>2.8785583699999999</c:v>
                </c:pt>
                <c:pt idx="34" formatCode="0.0">
                  <c:v>2.9314475500000001</c:v>
                </c:pt>
                <c:pt idx="35" formatCode="0.0">
                  <c:v>2.77426298</c:v>
                </c:pt>
                <c:pt idx="36" formatCode="0.0">
                  <c:v>2.6546985300000001</c:v>
                </c:pt>
                <c:pt idx="37" formatCode="0.0">
                  <c:v>2.6358416999999998</c:v>
                </c:pt>
                <c:pt idx="38" formatCode="0.0">
                  <c:v>2.7386032299999998</c:v>
                </c:pt>
                <c:pt idx="39" formatCode="0.0">
                  <c:v>2.9381618600000001</c:v>
                </c:pt>
                <c:pt idx="40" formatCode="0.0">
                  <c:v>3.1875279999999999</c:v>
                </c:pt>
                <c:pt idx="41" formatCode="0.0">
                  <c:v>3.4387599799999999</c:v>
                </c:pt>
                <c:pt idx="42" formatCode="0.0">
                  <c:v>3.6594702200000002</c:v>
                </c:pt>
              </c:numCache>
            </c:numRef>
          </c:val>
          <c:smooth val="0"/>
          <c:extLst>
            <c:ext xmlns:c16="http://schemas.microsoft.com/office/drawing/2014/chart" uri="{C3380CC4-5D6E-409C-BE32-E72D297353CC}">
              <c16:uniqueId val="{00000002-8F26-4C66-B59F-859E9C11A088}"/>
            </c:ext>
          </c:extLst>
        </c:ser>
        <c:dLbls>
          <c:showLegendKey val="0"/>
          <c:showVal val="0"/>
          <c:showCatName val="0"/>
          <c:showSerName val="0"/>
          <c:showPercent val="0"/>
          <c:showBubbleSize val="0"/>
        </c:dLbls>
        <c:marker val="1"/>
        <c:smooth val="0"/>
        <c:axId val="-2126886112"/>
        <c:axId val="-2126881760"/>
      </c:lineChart>
      <c:catAx>
        <c:axId val="-21268844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3728"/>
        <c:crosses val="autoZero"/>
        <c:auto val="1"/>
        <c:lblAlgn val="ctr"/>
        <c:lblOffset val="100"/>
        <c:noMultiLvlLbl val="0"/>
      </c:catAx>
      <c:valAx>
        <c:axId val="-2126893728"/>
        <c:scaling>
          <c:orientation val="minMax"/>
          <c:max val="8"/>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4480"/>
        <c:crosses val="autoZero"/>
        <c:crossBetween val="between"/>
        <c:majorUnit val="2"/>
      </c:valAx>
      <c:valAx>
        <c:axId val="-2126881760"/>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6112"/>
        <c:crosses val="max"/>
        <c:crossBetween val="between"/>
        <c:majorUnit val="2"/>
      </c:valAx>
      <c:catAx>
        <c:axId val="-2126886112"/>
        <c:scaling>
          <c:orientation val="minMax"/>
        </c:scaling>
        <c:delete val="1"/>
        <c:axPos val="b"/>
        <c:numFmt formatCode="General" sourceLinked="1"/>
        <c:majorTickMark val="out"/>
        <c:minorTickMark val="none"/>
        <c:tickLblPos val="nextTo"/>
        <c:crossAx val="-212688176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665441882480808"/>
          <c:y val="5.5634343528810387E-2"/>
          <c:w val="0.4493457100692849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'DNU Figure 3.F.7'!$B$1</c:f>
              <c:strCache>
                <c:ptCount val="1"/>
                <c:pt idx="0">
                  <c:v>Potential Output Growth</c:v>
                </c:pt>
              </c:strCache>
            </c:strRef>
          </c:tx>
          <c:spPr>
            <a:ln w="28575" cap="rnd">
              <a:solidFill>
                <a:schemeClr val="accent3"/>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3.F.7'!$B$2:$B$43</c:f>
              <c:numCache>
                <c:formatCode>General</c:formatCode>
                <c:ptCount val="42"/>
                <c:pt idx="0">
                  <c:v>6.5549999999999997</c:v>
                </c:pt>
                <c:pt idx="1">
                  <c:v>5.75</c:v>
                </c:pt>
                <c:pt idx="2">
                  <c:v>2.9750000000000001</c:v>
                </c:pt>
                <c:pt idx="3">
                  <c:v>7.85</c:v>
                </c:pt>
                <c:pt idx="4">
                  <c:v>5.65</c:v>
                </c:pt>
                <c:pt idx="5">
                  <c:v>6.2874999999999996</c:v>
                </c:pt>
                <c:pt idx="6">
                  <c:v>7.6624999999999996</c:v>
                </c:pt>
                <c:pt idx="7">
                  <c:v>6.1825000000000001</c:v>
                </c:pt>
                <c:pt idx="8">
                  <c:v>9.2575000000000003</c:v>
                </c:pt>
                <c:pt idx="9">
                  <c:v>9.08</c:v>
                </c:pt>
                <c:pt idx="10">
                  <c:v>9.3800000000000008</c:v>
                </c:pt>
                <c:pt idx="11">
                  <c:v>4.7725</c:v>
                </c:pt>
                <c:pt idx="12">
                  <c:v>1.7070000000000001</c:v>
                </c:pt>
                <c:pt idx="13">
                  <c:v>-13.030250000000001</c:v>
                </c:pt>
                <c:pt idx="14">
                  <c:v>-7.7225000000000001</c:v>
                </c:pt>
                <c:pt idx="15">
                  <c:v>-7.085</c:v>
                </c:pt>
                <c:pt idx="16">
                  <c:v>-10.397</c:v>
                </c:pt>
                <c:pt idx="17">
                  <c:v>0.83025000000000004</c:v>
                </c:pt>
                <c:pt idx="18">
                  <c:v>-1.7725</c:v>
                </c:pt>
                <c:pt idx="19">
                  <c:v>5.2275</c:v>
                </c:pt>
                <c:pt idx="20">
                  <c:v>5.3550000000000004</c:v>
                </c:pt>
                <c:pt idx="21">
                  <c:v>11.08</c:v>
                </c:pt>
                <c:pt idx="22">
                  <c:v>11.654999999999999</c:v>
                </c:pt>
                <c:pt idx="23">
                  <c:v>7.37</c:v>
                </c:pt>
                <c:pt idx="24">
                  <c:v>10.59</c:v>
                </c:pt>
                <c:pt idx="25">
                  <c:v>12.484999999999999</c:v>
                </c:pt>
                <c:pt idx="26">
                  <c:v>11.827500000000001</c:v>
                </c:pt>
                <c:pt idx="27">
                  <c:v>11.975</c:v>
                </c:pt>
                <c:pt idx="28">
                  <c:v>12.936544</c:v>
                </c:pt>
              </c:numCache>
            </c:numRef>
          </c:val>
          <c:smooth val="0"/>
          <c:extLst>
            <c:ext xmlns:c16="http://schemas.microsoft.com/office/drawing/2014/chart" uri="{C3380CC4-5D6E-409C-BE32-E72D297353CC}">
              <c16:uniqueId val="{00000000-167C-48AB-AA62-D6BCC9E8C40D}"/>
            </c:ext>
          </c:extLst>
        </c:ser>
        <c:ser>
          <c:idx val="2"/>
          <c:order val="2"/>
          <c:tx>
            <c:strRef>
              <c:f>'DNU Figure 3.F.7'!$D$1</c:f>
              <c:strCache>
                <c:ptCount val="1"/>
                <c:pt idx="0">
                  <c:v>Case A</c:v>
                </c:pt>
              </c:strCache>
            </c:strRef>
          </c:tx>
          <c:spPr>
            <a:ln w="28575" cap="rnd">
              <a:solidFill>
                <a:schemeClr val="accent2"/>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3.F.7'!$D$2:$D$43</c:f>
              <c:numCache>
                <c:formatCode>General</c:formatCode>
                <c:ptCount val="42"/>
                <c:pt idx="27">
                  <c:v>11.975</c:v>
                </c:pt>
                <c:pt idx="28">
                  <c:v>12.936544</c:v>
                </c:pt>
                <c:pt idx="29">
                  <c:v>9.1954330599999992</c:v>
                </c:pt>
                <c:pt idx="30">
                  <c:v>8.0208278800000006</c:v>
                </c:pt>
                <c:pt idx="31">
                  <c:v>6.1513213599999998</c:v>
                </c:pt>
                <c:pt idx="32">
                  <c:v>3.7447713600000001</c:v>
                </c:pt>
                <c:pt idx="33">
                  <c:v>6.46588136</c:v>
                </c:pt>
                <c:pt idx="34">
                  <c:v>7.0429934799999998</c:v>
                </c:pt>
                <c:pt idx="35">
                  <c:v>7.5</c:v>
                </c:pt>
                <c:pt idx="36">
                  <c:v>6.7</c:v>
                </c:pt>
                <c:pt idx="37">
                  <c:v>4.5</c:v>
                </c:pt>
                <c:pt idx="38">
                  <c:v>4.1399999999999997</c:v>
                </c:pt>
                <c:pt idx="39">
                  <c:v>3.92</c:v>
                </c:pt>
                <c:pt idx="40">
                  <c:v>3.84</c:v>
                </c:pt>
                <c:pt idx="41">
                  <c:v>3.99</c:v>
                </c:pt>
              </c:numCache>
            </c:numRef>
          </c:val>
          <c:smooth val="0"/>
          <c:extLst>
            <c:ext xmlns:c16="http://schemas.microsoft.com/office/drawing/2014/chart" uri="{C3380CC4-5D6E-409C-BE32-E72D297353CC}">
              <c16:uniqueId val="{00000001-167C-48AB-AA62-D6BCC9E8C40D}"/>
            </c:ext>
          </c:extLst>
        </c:ser>
        <c:dLbls>
          <c:showLegendKey val="0"/>
          <c:showVal val="0"/>
          <c:showCatName val="0"/>
          <c:showSerName val="0"/>
          <c:showPercent val="0"/>
          <c:showBubbleSize val="0"/>
        </c:dLbls>
        <c:marker val="1"/>
        <c:smooth val="0"/>
        <c:axId val="-2126888832"/>
        <c:axId val="-2126893184"/>
      </c:lineChart>
      <c:lineChart>
        <c:grouping val="standard"/>
        <c:varyColors val="0"/>
        <c:ser>
          <c:idx val="1"/>
          <c:order val="1"/>
          <c:tx>
            <c:strRef>
              <c:f>'DNU Figure 3.F.7'!$C$1</c:f>
              <c:strCache>
                <c:ptCount val="1"/>
                <c:pt idx="0">
                  <c:v>Case B</c:v>
                </c:pt>
              </c:strCache>
            </c:strRef>
          </c:tx>
          <c:spPr>
            <a:ln w="28575" cap="rnd">
              <a:solidFill>
                <a:schemeClr val="accent1"/>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3.F.7'!$C$2:$C$43</c:f>
              <c:numCache>
                <c:formatCode>General</c:formatCode>
                <c:ptCount val="42"/>
                <c:pt idx="27">
                  <c:v>11.975</c:v>
                </c:pt>
                <c:pt idx="28">
                  <c:v>13.736544</c:v>
                </c:pt>
                <c:pt idx="29">
                  <c:v>9.8454330599999995</c:v>
                </c:pt>
                <c:pt idx="30">
                  <c:v>9.1615077899999999</c:v>
                </c:pt>
                <c:pt idx="31">
                  <c:v>7.7581471999999998</c:v>
                </c:pt>
                <c:pt idx="32">
                  <c:v>2.4515972000000001</c:v>
                </c:pt>
                <c:pt idx="33">
                  <c:v>1.6477071999999999</c:v>
                </c:pt>
                <c:pt idx="34">
                  <c:v>-0.115860596</c:v>
                </c:pt>
                <c:pt idx="35">
                  <c:v>-1.7749999999999999</c:v>
                </c:pt>
                <c:pt idx="36">
                  <c:v>-1.95</c:v>
                </c:pt>
                <c:pt idx="37">
                  <c:v>-1.125</c:v>
                </c:pt>
                <c:pt idx="38">
                  <c:v>0.05</c:v>
                </c:pt>
                <c:pt idx="39">
                  <c:v>1.25</c:v>
                </c:pt>
                <c:pt idx="40">
                  <c:v>2.6</c:v>
                </c:pt>
                <c:pt idx="41">
                  <c:v>3.6</c:v>
                </c:pt>
              </c:numCache>
            </c:numRef>
          </c:val>
          <c:smooth val="0"/>
          <c:extLst>
            <c:ext xmlns:c16="http://schemas.microsoft.com/office/drawing/2014/chart" uri="{C3380CC4-5D6E-409C-BE32-E72D297353CC}">
              <c16:uniqueId val="{00000002-167C-48AB-AA62-D6BCC9E8C40D}"/>
            </c:ext>
          </c:extLst>
        </c:ser>
        <c:dLbls>
          <c:showLegendKey val="0"/>
          <c:showVal val="0"/>
          <c:showCatName val="0"/>
          <c:showSerName val="0"/>
          <c:showPercent val="0"/>
          <c:showBubbleSize val="0"/>
        </c:dLbls>
        <c:marker val="1"/>
        <c:smooth val="0"/>
        <c:axId val="-2126883936"/>
        <c:axId val="-2126881216"/>
      </c:lineChart>
      <c:catAx>
        <c:axId val="-21268888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3184"/>
        <c:crosses val="autoZero"/>
        <c:auto val="1"/>
        <c:lblAlgn val="ctr"/>
        <c:lblOffset val="100"/>
        <c:noMultiLvlLbl val="0"/>
      </c:catAx>
      <c:valAx>
        <c:axId val="-2126893184"/>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8832"/>
        <c:crosses val="autoZero"/>
        <c:crossBetween val="between"/>
        <c:majorUnit val="5"/>
      </c:valAx>
      <c:valAx>
        <c:axId val="-2126881216"/>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3936"/>
        <c:crosses val="max"/>
        <c:crossBetween val="between"/>
        <c:majorUnit val="5"/>
      </c:valAx>
      <c:catAx>
        <c:axId val="-2126883936"/>
        <c:scaling>
          <c:orientation val="minMax"/>
        </c:scaling>
        <c:delete val="1"/>
        <c:axPos val="b"/>
        <c:numFmt formatCode="General" sourceLinked="1"/>
        <c:majorTickMark val="out"/>
        <c:minorTickMark val="none"/>
        <c:tickLblPos val="nextTo"/>
        <c:crossAx val="-212688121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87848478393E-2"/>
          <c:y val="0.13554760200429491"/>
          <c:w val="0.88448348168435464"/>
          <c:h val="0.68082991386640046"/>
        </c:manualLayout>
      </c:layout>
      <c:lineChart>
        <c:grouping val="standard"/>
        <c:varyColors val="0"/>
        <c:ser>
          <c:idx val="0"/>
          <c:order val="0"/>
          <c:tx>
            <c:strRef>
              <c:f>'Figure 3.F.10'!$B$1</c:f>
              <c:strCache>
                <c:ptCount val="1"/>
                <c:pt idx="0">
                  <c:v>Output Gap</c:v>
                </c:pt>
              </c:strCache>
            </c:strRef>
          </c:tx>
          <c:spPr>
            <a:ln w="28575" cap="rnd">
              <a:solidFill>
                <a:schemeClr val="accent3"/>
              </a:solidFill>
              <a:round/>
            </a:ln>
            <a:effectLst/>
          </c:spPr>
          <c:marker>
            <c:symbol val="none"/>
          </c:marker>
          <c:cat>
            <c:strRef>
              <c:f>'Figure 3.F.10'!$A$2:$A$44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3.F.10'!$B$2:$B$44</c:f>
              <c:numCache>
                <c:formatCode>General</c:formatCode>
                <c:ptCount val="43"/>
                <c:pt idx="0">
                  <c:v>-3.9</c:v>
                </c:pt>
                <c:pt idx="1">
                  <c:v>-2.1</c:v>
                </c:pt>
                <c:pt idx="2">
                  <c:v>2.1</c:v>
                </c:pt>
                <c:pt idx="3">
                  <c:v>0.6</c:v>
                </c:pt>
                <c:pt idx="4">
                  <c:v>-1.8</c:v>
                </c:pt>
                <c:pt idx="5">
                  <c:v>-1.4</c:v>
                </c:pt>
                <c:pt idx="6">
                  <c:v>-0.9</c:v>
                </c:pt>
                <c:pt idx="7">
                  <c:v>-2.4</c:v>
                </c:pt>
                <c:pt idx="8">
                  <c:v>-5.5</c:v>
                </c:pt>
                <c:pt idx="9">
                  <c:v>-3.4</c:v>
                </c:pt>
                <c:pt idx="10">
                  <c:v>-0.8</c:v>
                </c:pt>
                <c:pt idx="11">
                  <c:v>-0.3</c:v>
                </c:pt>
                <c:pt idx="12">
                  <c:v>-4.4000000000000004</c:v>
                </c:pt>
                <c:pt idx="13">
                  <c:v>-4.9000000000000004</c:v>
                </c:pt>
                <c:pt idx="14">
                  <c:v>-1</c:v>
                </c:pt>
                <c:pt idx="15">
                  <c:v>-2.2999999999999998</c:v>
                </c:pt>
                <c:pt idx="16">
                  <c:v>2.1</c:v>
                </c:pt>
                <c:pt idx="17">
                  <c:v>5.5</c:v>
                </c:pt>
                <c:pt idx="18">
                  <c:v>4.5</c:v>
                </c:pt>
                <c:pt idx="19">
                  <c:v>2.8</c:v>
                </c:pt>
                <c:pt idx="20">
                  <c:v>5.0999999999999996</c:v>
                </c:pt>
                <c:pt idx="21">
                  <c:v>6.5</c:v>
                </c:pt>
                <c:pt idx="22">
                  <c:v>7</c:v>
                </c:pt>
                <c:pt idx="23">
                  <c:v>7.1</c:v>
                </c:pt>
                <c:pt idx="24">
                  <c:v>5.6</c:v>
                </c:pt>
                <c:pt idx="25">
                  <c:v>2.9</c:v>
                </c:pt>
                <c:pt idx="26">
                  <c:v>2.6</c:v>
                </c:pt>
                <c:pt idx="27">
                  <c:v>1.1000000000000001</c:v>
                </c:pt>
              </c:numCache>
            </c:numRef>
          </c:val>
          <c:smooth val="0"/>
          <c:extLst>
            <c:ext xmlns:c16="http://schemas.microsoft.com/office/drawing/2014/chart" uri="{C3380CC4-5D6E-409C-BE32-E72D297353CC}">
              <c16:uniqueId val="{00000000-1137-4B78-A698-1EB08AB5F6A8}"/>
            </c:ext>
          </c:extLst>
        </c:ser>
        <c:ser>
          <c:idx val="2"/>
          <c:order val="2"/>
          <c:tx>
            <c:strRef>
              <c:f>'Figure 3.F.10'!$D$1</c:f>
              <c:strCache>
                <c:ptCount val="1"/>
                <c:pt idx="0">
                  <c:v>Case A</c:v>
                </c:pt>
              </c:strCache>
            </c:strRef>
          </c:tx>
          <c:spPr>
            <a:ln w="28575" cap="rnd">
              <a:solidFill>
                <a:schemeClr val="accent2"/>
              </a:solidFill>
              <a:round/>
            </a:ln>
            <a:effectLst/>
          </c:spPr>
          <c:marker>
            <c:symbol val="none"/>
          </c:marker>
          <c:cat>
            <c:strRef>
              <c:f>'Figure 3.F.10'!$A$2:$A$44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3.F.10'!$D$2:$D$44</c:f>
              <c:numCache>
                <c:formatCode>General</c:formatCode>
                <c:ptCount val="43"/>
                <c:pt idx="27" formatCode="0.0">
                  <c:v>1.1000000000000001</c:v>
                </c:pt>
                <c:pt idx="28" formatCode="0.0">
                  <c:v>1</c:v>
                </c:pt>
                <c:pt idx="29" formatCode="0.0">
                  <c:v>0.95</c:v>
                </c:pt>
                <c:pt idx="30" formatCode="0.0">
                  <c:v>0.75</c:v>
                </c:pt>
                <c:pt idx="31" formatCode="0.0">
                  <c:v>0.70044331699999995</c:v>
                </c:pt>
                <c:pt idx="32" formatCode="0.0">
                  <c:v>1.41856256</c:v>
                </c:pt>
                <c:pt idx="33" formatCode="0.0">
                  <c:v>1.6182498299999999</c:v>
                </c:pt>
                <c:pt idx="34" formatCode="0.0">
                  <c:v>1.4554617999999999</c:v>
                </c:pt>
                <c:pt idx="35" formatCode="0.0">
                  <c:v>1.15330212</c:v>
                </c:pt>
                <c:pt idx="36" formatCode="0.0">
                  <c:v>0.57266831799999995</c:v>
                </c:pt>
                <c:pt idx="37" formatCode="0.0">
                  <c:v>0.22927421100000001</c:v>
                </c:pt>
                <c:pt idx="38" formatCode="0.0">
                  <c:v>1.44581981E-2</c:v>
                </c:pt>
                <c:pt idx="39" formatCode="0.0">
                  <c:v>-0.13157260300000001</c:v>
                </c:pt>
                <c:pt idx="40" formatCode="0.0">
                  <c:v>-0.367539263</c:v>
                </c:pt>
                <c:pt idx="41" formatCode="0.0">
                  <c:v>-0.36642259300000002</c:v>
                </c:pt>
                <c:pt idx="42" formatCode="0.0">
                  <c:v>-0.24979689199999999</c:v>
                </c:pt>
              </c:numCache>
            </c:numRef>
          </c:val>
          <c:smooth val="0"/>
          <c:extLst>
            <c:ext xmlns:c16="http://schemas.microsoft.com/office/drawing/2014/chart" uri="{C3380CC4-5D6E-409C-BE32-E72D297353CC}">
              <c16:uniqueId val="{00000001-1137-4B78-A698-1EB08AB5F6A8}"/>
            </c:ext>
          </c:extLst>
        </c:ser>
        <c:dLbls>
          <c:showLegendKey val="0"/>
          <c:showVal val="0"/>
          <c:showCatName val="0"/>
          <c:showSerName val="0"/>
          <c:showPercent val="0"/>
          <c:showBubbleSize val="0"/>
        </c:dLbls>
        <c:marker val="1"/>
        <c:smooth val="0"/>
        <c:axId val="-2126885024"/>
        <c:axId val="-2126886656"/>
      </c:lineChart>
      <c:lineChart>
        <c:grouping val="standard"/>
        <c:varyColors val="0"/>
        <c:ser>
          <c:idx val="1"/>
          <c:order val="1"/>
          <c:tx>
            <c:strRef>
              <c:f>'Figure 3.F.10'!$C$1</c:f>
              <c:strCache>
                <c:ptCount val="1"/>
                <c:pt idx="0">
                  <c:v>Case B</c:v>
                </c:pt>
              </c:strCache>
            </c:strRef>
          </c:tx>
          <c:spPr>
            <a:ln w="28575" cap="rnd">
              <a:solidFill>
                <a:schemeClr val="accent1"/>
              </a:solidFill>
              <a:round/>
            </a:ln>
            <a:effectLst/>
          </c:spPr>
          <c:marker>
            <c:symbol val="none"/>
          </c:marker>
          <c:cat>
            <c:strRef>
              <c:f>'Figure 3.F.10'!$A$2:$A$44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3.F.10'!$C$2:$C$44</c:f>
              <c:numCache>
                <c:formatCode>General</c:formatCode>
                <c:ptCount val="43"/>
                <c:pt idx="27">
                  <c:v>1.1000000000000001</c:v>
                </c:pt>
                <c:pt idx="28" formatCode="0.0">
                  <c:v>1</c:v>
                </c:pt>
                <c:pt idx="29" formatCode="0.0">
                  <c:v>0.5</c:v>
                </c:pt>
                <c:pt idx="30" formatCode="0.0">
                  <c:v>0.35</c:v>
                </c:pt>
                <c:pt idx="31" formatCode="0.0">
                  <c:v>0.30044331699999999</c:v>
                </c:pt>
                <c:pt idx="32" formatCode="0.0">
                  <c:v>-0.71735171200000003</c:v>
                </c:pt>
                <c:pt idx="33" formatCode="0.0">
                  <c:v>-1.2482869400000001</c:v>
                </c:pt>
                <c:pt idx="34" formatCode="0.0">
                  <c:v>-1.5393071199999999</c:v>
                </c:pt>
                <c:pt idx="35" formatCode="0.0">
                  <c:v>-1.3929122599999999</c:v>
                </c:pt>
                <c:pt idx="36" formatCode="0.0">
                  <c:v>-0.98839940000000004</c:v>
                </c:pt>
                <c:pt idx="37" formatCode="0.0">
                  <c:v>-0.45917633699999999</c:v>
                </c:pt>
                <c:pt idx="38" formatCode="0.0">
                  <c:v>-4.92593027E-2</c:v>
                </c:pt>
                <c:pt idx="39" formatCode="0.0">
                  <c:v>0.26794014300000002</c:v>
                </c:pt>
                <c:pt idx="40" formatCode="0.0">
                  <c:v>0.39537441699999998</c:v>
                </c:pt>
                <c:pt idx="41" formatCode="0.0">
                  <c:v>0.44482338300000002</c:v>
                </c:pt>
                <c:pt idx="42" formatCode="0.0">
                  <c:v>0.38680393400000002</c:v>
                </c:pt>
              </c:numCache>
            </c:numRef>
          </c:val>
          <c:smooth val="0"/>
          <c:extLst>
            <c:ext xmlns:c16="http://schemas.microsoft.com/office/drawing/2014/chart" uri="{C3380CC4-5D6E-409C-BE32-E72D297353CC}">
              <c16:uniqueId val="{00000002-1137-4B78-A698-1EB08AB5F6A8}"/>
            </c:ext>
          </c:extLst>
        </c:ser>
        <c:dLbls>
          <c:showLegendKey val="0"/>
          <c:showVal val="0"/>
          <c:showCatName val="0"/>
          <c:showSerName val="0"/>
          <c:showPercent val="0"/>
          <c:showBubbleSize val="0"/>
        </c:dLbls>
        <c:marker val="1"/>
        <c:smooth val="0"/>
        <c:axId val="-2126887744"/>
        <c:axId val="-2126883392"/>
      </c:lineChart>
      <c:catAx>
        <c:axId val="-21268850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6656"/>
        <c:crosses val="autoZero"/>
        <c:auto val="1"/>
        <c:lblAlgn val="ctr"/>
        <c:lblOffset val="100"/>
        <c:noMultiLvlLbl val="0"/>
      </c:catAx>
      <c:valAx>
        <c:axId val="-2126886656"/>
        <c:scaling>
          <c:orientation val="minMax"/>
          <c:max val="8"/>
          <c:min val="-8"/>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5024"/>
        <c:crosses val="autoZero"/>
        <c:crossBetween val="between"/>
        <c:majorUnit val="2"/>
      </c:valAx>
      <c:valAx>
        <c:axId val="-2126883392"/>
        <c:scaling>
          <c:orientation val="minMax"/>
          <c:max val="8"/>
          <c:min val="-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7744"/>
        <c:crosses val="max"/>
        <c:crossBetween val="between"/>
        <c:majorUnit val="2"/>
      </c:valAx>
      <c:catAx>
        <c:axId val="-2126887744"/>
        <c:scaling>
          <c:orientation val="minMax"/>
        </c:scaling>
        <c:delete val="1"/>
        <c:axPos val="b"/>
        <c:numFmt formatCode="General" sourceLinked="1"/>
        <c:majorTickMark val="out"/>
        <c:minorTickMark val="none"/>
        <c:tickLblPos val="nextTo"/>
        <c:crossAx val="-212688339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9.2668853893263334E-2"/>
          <c:y val="5.1420762059914936E-2"/>
          <c:w val="0.50355118110236219"/>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82298690564234E-2"/>
          <c:y val="0.10047846889952153"/>
          <c:w val="0.88752860312350468"/>
          <c:h val="0.74093357947481453"/>
        </c:manualLayout>
      </c:layout>
      <c:lineChart>
        <c:grouping val="standard"/>
        <c:varyColors val="0"/>
        <c:ser>
          <c:idx val="0"/>
          <c:order val="0"/>
          <c:tx>
            <c:strRef>
              <c:f>'Figure 3.F.11'!$B$1</c:f>
              <c:strCache>
                <c:ptCount val="1"/>
                <c:pt idx="0">
                  <c:v>Real Interest Rate</c:v>
                </c:pt>
              </c:strCache>
            </c:strRef>
          </c:tx>
          <c:spPr>
            <a:ln w="28575" cap="rnd">
              <a:solidFill>
                <a:schemeClr val="accent3"/>
              </a:solidFill>
              <a:round/>
            </a:ln>
            <a:effectLst/>
          </c:spPr>
          <c:marker>
            <c:symbol val="none"/>
          </c:marker>
          <c:cat>
            <c:strRef>
              <c:f>'Figure 3.F.11'!$A$2:$A$44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3.F.11'!$B$2:$B$44</c:f>
              <c:numCache>
                <c:formatCode>General</c:formatCode>
                <c:ptCount val="43"/>
                <c:pt idx="0">
                  <c:v>4.3</c:v>
                </c:pt>
                <c:pt idx="1">
                  <c:v>3.5</c:v>
                </c:pt>
                <c:pt idx="2">
                  <c:v>2.6</c:v>
                </c:pt>
                <c:pt idx="3">
                  <c:v>3.6</c:v>
                </c:pt>
                <c:pt idx="4">
                  <c:v>2.9</c:v>
                </c:pt>
                <c:pt idx="5">
                  <c:v>2.6</c:v>
                </c:pt>
                <c:pt idx="6">
                  <c:v>4.0999999999999996</c:v>
                </c:pt>
                <c:pt idx="7">
                  <c:v>4.4000000000000004</c:v>
                </c:pt>
                <c:pt idx="8">
                  <c:v>4.4000000000000004</c:v>
                </c:pt>
                <c:pt idx="9">
                  <c:v>3.1</c:v>
                </c:pt>
                <c:pt idx="10">
                  <c:v>1.8</c:v>
                </c:pt>
                <c:pt idx="11">
                  <c:v>1.5</c:v>
                </c:pt>
                <c:pt idx="12">
                  <c:v>2.2999999999999998</c:v>
                </c:pt>
                <c:pt idx="13">
                  <c:v>1.9</c:v>
                </c:pt>
                <c:pt idx="14">
                  <c:v>0.9</c:v>
                </c:pt>
                <c:pt idx="15">
                  <c:v>1.7</c:v>
                </c:pt>
                <c:pt idx="16">
                  <c:v>2.1</c:v>
                </c:pt>
                <c:pt idx="17">
                  <c:v>2.5</c:v>
                </c:pt>
                <c:pt idx="18">
                  <c:v>3.4</c:v>
                </c:pt>
                <c:pt idx="19">
                  <c:v>4</c:v>
                </c:pt>
                <c:pt idx="20">
                  <c:v>3.5</c:v>
                </c:pt>
                <c:pt idx="21">
                  <c:v>3.8</c:v>
                </c:pt>
                <c:pt idx="22">
                  <c:v>3.8</c:v>
                </c:pt>
                <c:pt idx="23">
                  <c:v>3.8</c:v>
                </c:pt>
                <c:pt idx="24">
                  <c:v>5.0999999999999996</c:v>
                </c:pt>
                <c:pt idx="25">
                  <c:v>5.4</c:v>
                </c:pt>
                <c:pt idx="26">
                  <c:v>4.9000000000000004</c:v>
                </c:pt>
                <c:pt idx="27">
                  <c:v>3.6</c:v>
                </c:pt>
              </c:numCache>
            </c:numRef>
          </c:val>
          <c:smooth val="0"/>
          <c:extLst>
            <c:ext xmlns:c16="http://schemas.microsoft.com/office/drawing/2014/chart" uri="{C3380CC4-5D6E-409C-BE32-E72D297353CC}">
              <c16:uniqueId val="{00000000-F55E-4BC7-9188-86FB95E6D717}"/>
            </c:ext>
          </c:extLst>
        </c:ser>
        <c:ser>
          <c:idx val="2"/>
          <c:order val="2"/>
          <c:tx>
            <c:strRef>
              <c:f>'Figure 3.F.11'!$D$1</c:f>
              <c:strCache>
                <c:ptCount val="1"/>
                <c:pt idx="0">
                  <c:v>Case A</c:v>
                </c:pt>
              </c:strCache>
            </c:strRef>
          </c:tx>
          <c:spPr>
            <a:ln w="28575" cap="rnd">
              <a:solidFill>
                <a:schemeClr val="accent2"/>
              </a:solidFill>
              <a:round/>
            </a:ln>
            <a:effectLst/>
          </c:spPr>
          <c:marker>
            <c:symbol val="none"/>
          </c:marker>
          <c:cat>
            <c:strRef>
              <c:f>'Figure 3.F.11'!$A$2:$A$44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3.F.11'!$D$2:$D$44</c:f>
              <c:numCache>
                <c:formatCode>General</c:formatCode>
                <c:ptCount val="43"/>
                <c:pt idx="27">
                  <c:v>3.6</c:v>
                </c:pt>
                <c:pt idx="28" formatCode="0.0">
                  <c:v>3.0479381800000001</c:v>
                </c:pt>
                <c:pt idx="29" formatCode="0.0">
                  <c:v>2.9881533400000002</c:v>
                </c:pt>
                <c:pt idx="30" formatCode="0.0">
                  <c:v>2.7658065500000002</c:v>
                </c:pt>
                <c:pt idx="31" formatCode="0.0">
                  <c:v>2.4200793300000001</c:v>
                </c:pt>
                <c:pt idx="32" formatCode="0.0">
                  <c:v>2.3906772699999999</c:v>
                </c:pt>
                <c:pt idx="33" formatCode="0.0">
                  <c:v>2.4532588899999999</c:v>
                </c:pt>
                <c:pt idx="34" formatCode="0.0">
                  <c:v>2.4588710499999999</c:v>
                </c:pt>
                <c:pt idx="35" formatCode="0.0">
                  <c:v>2.5069884600000001</c:v>
                </c:pt>
                <c:pt idx="36" formatCode="0.0">
                  <c:v>2.6564978099999998</c:v>
                </c:pt>
                <c:pt idx="37" formatCode="0.0">
                  <c:v>2.7846571400000002</c:v>
                </c:pt>
                <c:pt idx="38" formatCode="0.0">
                  <c:v>2.89276438</c:v>
                </c:pt>
                <c:pt idx="39" formatCode="0.0">
                  <c:v>2.9603640900000001</c:v>
                </c:pt>
                <c:pt idx="40" formatCode="0.0">
                  <c:v>3.0829001100000002</c:v>
                </c:pt>
                <c:pt idx="41" formatCode="0.0">
                  <c:v>3.2873776800000001</c:v>
                </c:pt>
                <c:pt idx="42" formatCode="0.0">
                  <c:v>3.60583118</c:v>
                </c:pt>
              </c:numCache>
            </c:numRef>
          </c:val>
          <c:smooth val="0"/>
          <c:extLst>
            <c:ext xmlns:c16="http://schemas.microsoft.com/office/drawing/2014/chart" uri="{C3380CC4-5D6E-409C-BE32-E72D297353CC}">
              <c16:uniqueId val="{00000001-F55E-4BC7-9188-86FB95E6D717}"/>
            </c:ext>
          </c:extLst>
        </c:ser>
        <c:dLbls>
          <c:showLegendKey val="0"/>
          <c:showVal val="0"/>
          <c:showCatName val="0"/>
          <c:showSerName val="0"/>
          <c:showPercent val="0"/>
          <c:showBubbleSize val="0"/>
        </c:dLbls>
        <c:marker val="1"/>
        <c:smooth val="0"/>
        <c:axId val="-2126882848"/>
        <c:axId val="-2126889376"/>
      </c:lineChart>
      <c:lineChart>
        <c:grouping val="standard"/>
        <c:varyColors val="0"/>
        <c:ser>
          <c:idx val="1"/>
          <c:order val="1"/>
          <c:tx>
            <c:strRef>
              <c:f>'Figure 3.F.11'!$C$1</c:f>
              <c:strCache>
                <c:ptCount val="1"/>
                <c:pt idx="0">
                  <c:v>Case B</c:v>
                </c:pt>
              </c:strCache>
            </c:strRef>
          </c:tx>
          <c:spPr>
            <a:ln w="28575" cap="rnd">
              <a:solidFill>
                <a:schemeClr val="accent1"/>
              </a:solidFill>
              <a:round/>
            </a:ln>
            <a:effectLst/>
          </c:spPr>
          <c:marker>
            <c:symbol val="none"/>
          </c:marker>
          <c:cat>
            <c:strRef>
              <c:f>'Figure 3.F.11'!$A$2:$A$44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3.F.11'!$C$2:$C$44</c:f>
              <c:numCache>
                <c:formatCode>General</c:formatCode>
                <c:ptCount val="43"/>
                <c:pt idx="27">
                  <c:v>3.6</c:v>
                </c:pt>
                <c:pt idx="28" formatCode="0.0">
                  <c:v>3.06</c:v>
                </c:pt>
                <c:pt idx="29" formatCode="0.0">
                  <c:v>3.09</c:v>
                </c:pt>
                <c:pt idx="30" formatCode="0.0">
                  <c:v>2.86</c:v>
                </c:pt>
                <c:pt idx="31" formatCode="0.0">
                  <c:v>2.64</c:v>
                </c:pt>
                <c:pt idx="32" formatCode="0.0">
                  <c:v>2.69</c:v>
                </c:pt>
                <c:pt idx="33" formatCode="0.0">
                  <c:v>2.4700000000000002</c:v>
                </c:pt>
                <c:pt idx="34" formatCode="0.0">
                  <c:v>2.31</c:v>
                </c:pt>
                <c:pt idx="35" formatCode="0.0">
                  <c:v>2.2400000000000002</c:v>
                </c:pt>
                <c:pt idx="36" formatCode="0.0">
                  <c:v>2.29</c:v>
                </c:pt>
                <c:pt idx="37" formatCode="0.0">
                  <c:v>2.39</c:v>
                </c:pt>
                <c:pt idx="38" formatCode="0.0">
                  <c:v>2.48</c:v>
                </c:pt>
                <c:pt idx="39" formatCode="0.0">
                  <c:v>2.54</c:v>
                </c:pt>
                <c:pt idx="40" formatCode="0.0">
                  <c:v>2.66</c:v>
                </c:pt>
                <c:pt idx="41" formatCode="0.0">
                  <c:v>2.88</c:v>
                </c:pt>
                <c:pt idx="42" formatCode="0.0">
                  <c:v>3.24</c:v>
                </c:pt>
              </c:numCache>
            </c:numRef>
          </c:val>
          <c:smooth val="0"/>
          <c:extLst>
            <c:ext xmlns:c16="http://schemas.microsoft.com/office/drawing/2014/chart" uri="{C3380CC4-5D6E-409C-BE32-E72D297353CC}">
              <c16:uniqueId val="{00000002-F55E-4BC7-9188-86FB95E6D717}"/>
            </c:ext>
          </c:extLst>
        </c:ser>
        <c:dLbls>
          <c:showLegendKey val="0"/>
          <c:showVal val="0"/>
          <c:showCatName val="0"/>
          <c:showSerName val="0"/>
          <c:showPercent val="0"/>
          <c:showBubbleSize val="0"/>
        </c:dLbls>
        <c:marker val="1"/>
        <c:smooth val="0"/>
        <c:axId val="-2126891552"/>
        <c:axId val="-2126892096"/>
      </c:lineChart>
      <c:catAx>
        <c:axId val="-212688284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9376"/>
        <c:crosses val="autoZero"/>
        <c:auto val="1"/>
        <c:lblAlgn val="ctr"/>
        <c:lblOffset val="100"/>
        <c:noMultiLvlLbl val="0"/>
      </c:catAx>
      <c:valAx>
        <c:axId val="-2126889376"/>
        <c:scaling>
          <c:orientation val="minMax"/>
          <c:max val="6"/>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2848"/>
        <c:crosses val="autoZero"/>
        <c:crossBetween val="between"/>
        <c:majorUnit val="1"/>
      </c:valAx>
      <c:valAx>
        <c:axId val="-2126892096"/>
        <c:scaling>
          <c:orientation val="minMax"/>
          <c:max val="6"/>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1552"/>
        <c:crosses val="max"/>
        <c:crossBetween val="between"/>
        <c:majorUnit val="1"/>
      </c:valAx>
      <c:catAx>
        <c:axId val="-2126891552"/>
        <c:scaling>
          <c:orientation val="minMax"/>
        </c:scaling>
        <c:delete val="1"/>
        <c:axPos val="b"/>
        <c:numFmt formatCode="General" sourceLinked="1"/>
        <c:majorTickMark val="out"/>
        <c:minorTickMark val="none"/>
        <c:tickLblPos val="nextTo"/>
        <c:crossAx val="-212689209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2948536129116456"/>
          <c:y val="5.7140489017820144E-2"/>
          <c:w val="0.56886832895888018"/>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94936674102561E-2"/>
          <c:y val="5.0769224619112707E-2"/>
          <c:w val="0.83538979119093981"/>
          <c:h val="0.75471595945294245"/>
        </c:manualLayout>
      </c:layout>
      <c:lineChart>
        <c:grouping val="standard"/>
        <c:varyColors val="0"/>
        <c:ser>
          <c:idx val="0"/>
          <c:order val="0"/>
          <c:tx>
            <c:strRef>
              <c:f>'Figure 3.F.12'!$B$1</c:f>
              <c:strCache>
                <c:ptCount val="1"/>
                <c:pt idx="0">
                  <c:v>Nominal Effective Exchange Rate</c:v>
                </c:pt>
              </c:strCache>
            </c:strRef>
          </c:tx>
          <c:spPr>
            <a:ln w="28575" cap="rnd">
              <a:solidFill>
                <a:schemeClr val="accent3"/>
              </a:solidFill>
              <a:round/>
            </a:ln>
            <a:effectLst/>
          </c:spPr>
          <c:marker>
            <c:symbol val="none"/>
          </c:marker>
          <c:cat>
            <c:strRef>
              <c:f>'Figure 3.F.12'!$A$2:$A$44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3.F.12'!$B$2:$B$44</c:f>
              <c:numCache>
                <c:formatCode>0.0</c:formatCode>
                <c:ptCount val="43"/>
                <c:pt idx="0">
                  <c:v>94.236566300000007</c:v>
                </c:pt>
                <c:pt idx="1">
                  <c:v>96.761890399999999</c:v>
                </c:pt>
                <c:pt idx="2">
                  <c:v>98.486006599999996</c:v>
                </c:pt>
                <c:pt idx="3">
                  <c:v>99.922593399999997</c:v>
                </c:pt>
                <c:pt idx="4">
                  <c:v>103.028987</c:v>
                </c:pt>
                <c:pt idx="5">
                  <c:v>98.500362199999998</c:v>
                </c:pt>
                <c:pt idx="6">
                  <c:v>94.825532100000004</c:v>
                </c:pt>
                <c:pt idx="7">
                  <c:v>93.850467199999997</c:v>
                </c:pt>
                <c:pt idx="8">
                  <c:v>94.280161300000003</c:v>
                </c:pt>
                <c:pt idx="9">
                  <c:v>93.066245499999994</c:v>
                </c:pt>
                <c:pt idx="10">
                  <c:v>91.503921099999999</c:v>
                </c:pt>
                <c:pt idx="11">
                  <c:v>91.922837299999998</c:v>
                </c:pt>
                <c:pt idx="12">
                  <c:v>91.166620899999998</c:v>
                </c:pt>
                <c:pt idx="13">
                  <c:v>88.607045900000003</c:v>
                </c:pt>
                <c:pt idx="14">
                  <c:v>91.691062000000002</c:v>
                </c:pt>
                <c:pt idx="15">
                  <c:v>95.080416099999994</c:v>
                </c:pt>
                <c:pt idx="16">
                  <c:v>100.654493</c:v>
                </c:pt>
                <c:pt idx="17">
                  <c:v>99.838121099999995</c:v>
                </c:pt>
                <c:pt idx="18">
                  <c:v>93.223531399999999</c:v>
                </c:pt>
                <c:pt idx="19">
                  <c:v>89.779000600000003</c:v>
                </c:pt>
                <c:pt idx="20">
                  <c:v>83.917508600000005</c:v>
                </c:pt>
                <c:pt idx="21">
                  <c:v>82.777083200000007</c:v>
                </c:pt>
                <c:pt idx="22">
                  <c:v>73.341952000000006</c:v>
                </c:pt>
                <c:pt idx="23">
                  <c:v>69.417528200000007</c:v>
                </c:pt>
                <c:pt idx="24">
                  <c:v>65.956356299999996</c:v>
                </c:pt>
                <c:pt idx="25">
                  <c:v>61.130069499999998</c:v>
                </c:pt>
                <c:pt idx="26">
                  <c:v>55.7155463</c:v>
                </c:pt>
                <c:pt idx="27">
                  <c:v>59.922862500000001</c:v>
                </c:pt>
                <c:pt idx="28">
                  <c:v>61.456322100000001</c:v>
                </c:pt>
                <c:pt idx="29">
                  <c:v>57.967750700000003</c:v>
                </c:pt>
                <c:pt idx="30">
                  <c:v>57.904179300000003</c:v>
                </c:pt>
                <c:pt idx="31">
                  <c:v>53.1</c:v>
                </c:pt>
              </c:numCache>
            </c:numRef>
          </c:val>
          <c:smooth val="0"/>
          <c:extLst>
            <c:ext xmlns:c16="http://schemas.microsoft.com/office/drawing/2014/chart" uri="{C3380CC4-5D6E-409C-BE32-E72D297353CC}">
              <c16:uniqueId val="{00000000-8FD5-40EA-A799-D6777C5A055F}"/>
            </c:ext>
          </c:extLst>
        </c:ser>
        <c:ser>
          <c:idx val="2"/>
          <c:order val="2"/>
          <c:tx>
            <c:strRef>
              <c:f>'Figure 3.F.12'!$D$1</c:f>
              <c:strCache>
                <c:ptCount val="1"/>
                <c:pt idx="0">
                  <c:v>Case A</c:v>
                </c:pt>
              </c:strCache>
            </c:strRef>
          </c:tx>
          <c:spPr>
            <a:ln w="28575" cap="rnd">
              <a:solidFill>
                <a:schemeClr val="accent2"/>
              </a:solidFill>
              <a:round/>
            </a:ln>
            <a:effectLst/>
          </c:spPr>
          <c:marker>
            <c:symbol val="none"/>
          </c:marker>
          <c:cat>
            <c:strRef>
              <c:f>'Figure 3.F.12'!$A$2:$A$44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3.F.12'!$D$2:$D$44</c:f>
              <c:numCache>
                <c:formatCode>0.0</c:formatCode>
                <c:ptCount val="43"/>
                <c:pt idx="31">
                  <c:v>53.105018200000004</c:v>
                </c:pt>
                <c:pt idx="32">
                  <c:v>54.064726999999998</c:v>
                </c:pt>
                <c:pt idx="33">
                  <c:v>53.359226100000001</c:v>
                </c:pt>
                <c:pt idx="34">
                  <c:v>53.297025599999998</c:v>
                </c:pt>
                <c:pt idx="35">
                  <c:v>53.370953800000002</c:v>
                </c:pt>
                <c:pt idx="36">
                  <c:v>53.390281999999999</c:v>
                </c:pt>
                <c:pt idx="37">
                  <c:v>53.3027315</c:v>
                </c:pt>
                <c:pt idx="38">
                  <c:v>53.134466500000002</c:v>
                </c:pt>
                <c:pt idx="39">
                  <c:v>52.8801275</c:v>
                </c:pt>
                <c:pt idx="40">
                  <c:v>52.544586199999998</c:v>
                </c:pt>
                <c:pt idx="41">
                  <c:v>52.1259461</c:v>
                </c:pt>
                <c:pt idx="42">
                  <c:v>51.662388499999999</c:v>
                </c:pt>
              </c:numCache>
            </c:numRef>
          </c:val>
          <c:smooth val="0"/>
          <c:extLst>
            <c:ext xmlns:c16="http://schemas.microsoft.com/office/drawing/2014/chart" uri="{C3380CC4-5D6E-409C-BE32-E72D297353CC}">
              <c16:uniqueId val="{00000001-8FD5-40EA-A799-D6777C5A055F}"/>
            </c:ext>
          </c:extLst>
        </c:ser>
        <c:dLbls>
          <c:showLegendKey val="0"/>
          <c:showVal val="0"/>
          <c:showCatName val="0"/>
          <c:showSerName val="0"/>
          <c:showPercent val="0"/>
          <c:showBubbleSize val="0"/>
        </c:dLbls>
        <c:marker val="1"/>
        <c:smooth val="0"/>
        <c:axId val="-2126882304"/>
        <c:axId val="-2126880672"/>
      </c:lineChart>
      <c:lineChart>
        <c:grouping val="standard"/>
        <c:varyColors val="0"/>
        <c:ser>
          <c:idx val="1"/>
          <c:order val="1"/>
          <c:tx>
            <c:strRef>
              <c:f>'Figure 3.F.12'!$C$1</c:f>
              <c:strCache>
                <c:ptCount val="1"/>
                <c:pt idx="0">
                  <c:v>Case B</c:v>
                </c:pt>
              </c:strCache>
            </c:strRef>
          </c:tx>
          <c:spPr>
            <a:ln w="28575" cap="rnd">
              <a:solidFill>
                <a:schemeClr val="accent1"/>
              </a:solidFill>
              <a:round/>
            </a:ln>
            <a:effectLst/>
          </c:spPr>
          <c:marker>
            <c:symbol val="none"/>
          </c:marker>
          <c:cat>
            <c:strRef>
              <c:f>'Figure 3.F.12'!$A$2:$A$44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3.F.12'!$C$2:$C$44</c:f>
              <c:numCache>
                <c:formatCode>0.0</c:formatCode>
                <c:ptCount val="43"/>
                <c:pt idx="31">
                  <c:v>53.11</c:v>
                </c:pt>
                <c:pt idx="32">
                  <c:v>59.72</c:v>
                </c:pt>
                <c:pt idx="33">
                  <c:v>61.19</c:v>
                </c:pt>
                <c:pt idx="34">
                  <c:v>61.55</c:v>
                </c:pt>
                <c:pt idx="35">
                  <c:v>61.13</c:v>
                </c:pt>
                <c:pt idx="36">
                  <c:v>60.2</c:v>
                </c:pt>
                <c:pt idx="37">
                  <c:v>58.94</c:v>
                </c:pt>
                <c:pt idx="38">
                  <c:v>57.55</c:v>
                </c:pt>
                <c:pt idx="39">
                  <c:v>56.09</c:v>
                </c:pt>
                <c:pt idx="40">
                  <c:v>54.66</c:v>
                </c:pt>
                <c:pt idx="41">
                  <c:v>53.27</c:v>
                </c:pt>
                <c:pt idx="42">
                  <c:v>52.01</c:v>
                </c:pt>
              </c:numCache>
            </c:numRef>
          </c:val>
          <c:smooth val="0"/>
          <c:extLst>
            <c:ext xmlns:c16="http://schemas.microsoft.com/office/drawing/2014/chart" uri="{C3380CC4-5D6E-409C-BE32-E72D297353CC}">
              <c16:uniqueId val="{00000002-8FD5-40EA-A799-D6777C5A055F}"/>
            </c:ext>
          </c:extLst>
        </c:ser>
        <c:dLbls>
          <c:showLegendKey val="0"/>
          <c:showVal val="0"/>
          <c:showCatName val="0"/>
          <c:showSerName val="0"/>
          <c:showPercent val="0"/>
          <c:showBubbleSize val="0"/>
        </c:dLbls>
        <c:marker val="1"/>
        <c:smooth val="0"/>
        <c:axId val="-2126888288"/>
        <c:axId val="-2126891008"/>
      </c:lineChart>
      <c:catAx>
        <c:axId val="-212688230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0672"/>
        <c:crosses val="autoZero"/>
        <c:auto val="1"/>
        <c:lblAlgn val="ctr"/>
        <c:lblOffset val="100"/>
        <c:noMultiLvlLbl val="0"/>
      </c:catAx>
      <c:valAx>
        <c:axId val="-2126880672"/>
        <c:scaling>
          <c:orientation val="minMax"/>
          <c:max val="110"/>
          <c:min val="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2304"/>
        <c:crosses val="autoZero"/>
        <c:crossBetween val="between"/>
        <c:majorUnit val="10"/>
      </c:valAx>
      <c:valAx>
        <c:axId val="-2126891008"/>
        <c:scaling>
          <c:orientation val="minMax"/>
          <c:max val="110"/>
          <c:min val="5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8288"/>
        <c:crosses val="max"/>
        <c:crossBetween val="between"/>
        <c:majorUnit val="10"/>
      </c:valAx>
      <c:catAx>
        <c:axId val="-2126888288"/>
        <c:scaling>
          <c:orientation val="minMax"/>
        </c:scaling>
        <c:delete val="1"/>
        <c:axPos val="b"/>
        <c:numFmt formatCode="General" sourceLinked="1"/>
        <c:majorTickMark val="out"/>
        <c:minorTickMark val="none"/>
        <c:tickLblPos val="nextTo"/>
        <c:crossAx val="-212689100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008731955331931"/>
          <c:y val="6.1618647895984466E-2"/>
          <c:w val="0.73286916675178948"/>
          <c:h val="6.607376546653355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12386311357248E-2"/>
          <c:y val="4.9866659337183927E-2"/>
          <c:w val="0.87434303733335472"/>
          <c:h val="0.76510804502348939"/>
        </c:manualLayout>
      </c:layout>
      <c:lineChart>
        <c:grouping val="standard"/>
        <c:varyColors val="0"/>
        <c:ser>
          <c:idx val="0"/>
          <c:order val="0"/>
          <c:tx>
            <c:strRef>
              <c:f>'Figure 3.F.13'!$B$1</c:f>
              <c:strCache>
                <c:ptCount val="1"/>
                <c:pt idx="0">
                  <c:v>Real Effective Exchange Rate</c:v>
                </c:pt>
              </c:strCache>
            </c:strRef>
          </c:tx>
          <c:spPr>
            <a:ln w="28575" cap="rnd">
              <a:solidFill>
                <a:schemeClr val="accent3"/>
              </a:solidFill>
              <a:round/>
            </a:ln>
            <a:effectLst/>
          </c:spPr>
          <c:marker>
            <c:symbol val="none"/>
          </c:marker>
          <c:cat>
            <c:strRef>
              <c:f>'Figure 3.F.13'!$A$18:$A$44</c:f>
              <c:strCache>
                <c:ptCount val="27"/>
                <c:pt idx="0">
                  <c:v>2021/1</c:v>
                </c:pt>
                <c:pt idx="1">
                  <c:v>2021/2</c:v>
                </c:pt>
                <c:pt idx="2">
                  <c:v>2021/3</c:v>
                </c:pt>
                <c:pt idx="3">
                  <c:v>2021/4</c:v>
                </c:pt>
                <c:pt idx="4">
                  <c:v>2022/1</c:v>
                </c:pt>
                <c:pt idx="5">
                  <c:v>2022/2</c:v>
                </c:pt>
                <c:pt idx="6">
                  <c:v>2022/3</c:v>
                </c:pt>
                <c:pt idx="7">
                  <c:v>2022/4</c:v>
                </c:pt>
                <c:pt idx="8">
                  <c:v>2023/1</c:v>
                </c:pt>
                <c:pt idx="9">
                  <c:v>2023/2</c:v>
                </c:pt>
                <c:pt idx="10">
                  <c:v>2023/3</c:v>
                </c:pt>
                <c:pt idx="11">
                  <c:v>2023/4</c:v>
                </c:pt>
                <c:pt idx="12">
                  <c:v>2024/1</c:v>
                </c:pt>
                <c:pt idx="13">
                  <c:v>2024/2</c:v>
                </c:pt>
                <c:pt idx="14">
                  <c:v>2024/3</c:v>
                </c:pt>
                <c:pt idx="15">
                  <c:v>2024/4</c:v>
                </c:pt>
                <c:pt idx="16">
                  <c:v>2025/1</c:v>
                </c:pt>
                <c:pt idx="17">
                  <c:v>2025/2</c:v>
                </c:pt>
                <c:pt idx="18">
                  <c:v>2025/3</c:v>
                </c:pt>
                <c:pt idx="19">
                  <c:v>2025/4</c:v>
                </c:pt>
                <c:pt idx="20">
                  <c:v>2026/1</c:v>
                </c:pt>
                <c:pt idx="21">
                  <c:v>2026/2</c:v>
                </c:pt>
                <c:pt idx="22">
                  <c:v>2026/3</c:v>
                </c:pt>
                <c:pt idx="23">
                  <c:v>2026/4</c:v>
                </c:pt>
                <c:pt idx="24">
                  <c:v>2027/1</c:v>
                </c:pt>
                <c:pt idx="25">
                  <c:v>2027/2</c:v>
                </c:pt>
                <c:pt idx="26">
                  <c:v>2027/3</c:v>
                </c:pt>
              </c:strCache>
            </c:strRef>
          </c:cat>
          <c:val>
            <c:numRef>
              <c:f>'Figure 3.F.13'!$B$18:$B$44</c:f>
              <c:numCache>
                <c:formatCode>0.00</c:formatCode>
                <c:ptCount val="27"/>
                <c:pt idx="0">
                  <c:v>172.24804599999999</c:v>
                </c:pt>
                <c:pt idx="1">
                  <c:v>170.42788100000001</c:v>
                </c:pt>
                <c:pt idx="2">
                  <c:v>163.07691299999999</c:v>
                </c:pt>
                <c:pt idx="3">
                  <c:v>160.60265899999999</c:v>
                </c:pt>
                <c:pt idx="4">
                  <c:v>156.45132000000001</c:v>
                </c:pt>
                <c:pt idx="5">
                  <c:v>154.95209</c:v>
                </c:pt>
                <c:pt idx="6">
                  <c:v>144.840341</c:v>
                </c:pt>
                <c:pt idx="7">
                  <c:v>141.973647</c:v>
                </c:pt>
                <c:pt idx="8">
                  <c:v>139.281226</c:v>
                </c:pt>
                <c:pt idx="9">
                  <c:v>136.55047300000001</c:v>
                </c:pt>
                <c:pt idx="10">
                  <c:v>132.20434</c:v>
                </c:pt>
                <c:pt idx="11">
                  <c:v>137.25470000000001</c:v>
                </c:pt>
              </c:numCache>
            </c:numRef>
          </c:val>
          <c:smooth val="0"/>
          <c:extLst>
            <c:ext xmlns:c16="http://schemas.microsoft.com/office/drawing/2014/chart" uri="{C3380CC4-5D6E-409C-BE32-E72D297353CC}">
              <c16:uniqueId val="{00000000-5D58-49EC-838A-A6C88368EEB6}"/>
            </c:ext>
          </c:extLst>
        </c:ser>
        <c:ser>
          <c:idx val="2"/>
          <c:order val="2"/>
          <c:tx>
            <c:strRef>
              <c:f>'Figure 3.F.13'!$D$1</c:f>
              <c:strCache>
                <c:ptCount val="1"/>
                <c:pt idx="0">
                  <c:v>Case A</c:v>
                </c:pt>
              </c:strCache>
            </c:strRef>
          </c:tx>
          <c:spPr>
            <a:ln w="28575" cap="rnd">
              <a:solidFill>
                <a:schemeClr val="accent2"/>
              </a:solidFill>
              <a:round/>
            </a:ln>
            <a:effectLst/>
          </c:spPr>
          <c:marker>
            <c:symbol val="none"/>
          </c:marker>
          <c:cat>
            <c:strRef>
              <c:f>'Figure 3.F.13'!$A$18:$A$44</c:f>
              <c:strCache>
                <c:ptCount val="27"/>
                <c:pt idx="0">
                  <c:v>2021/1</c:v>
                </c:pt>
                <c:pt idx="1">
                  <c:v>2021/2</c:v>
                </c:pt>
                <c:pt idx="2">
                  <c:v>2021/3</c:v>
                </c:pt>
                <c:pt idx="3">
                  <c:v>2021/4</c:v>
                </c:pt>
                <c:pt idx="4">
                  <c:v>2022/1</c:v>
                </c:pt>
                <c:pt idx="5">
                  <c:v>2022/2</c:v>
                </c:pt>
                <c:pt idx="6">
                  <c:v>2022/3</c:v>
                </c:pt>
                <c:pt idx="7">
                  <c:v>2022/4</c:v>
                </c:pt>
                <c:pt idx="8">
                  <c:v>2023/1</c:v>
                </c:pt>
                <c:pt idx="9">
                  <c:v>2023/2</c:v>
                </c:pt>
                <c:pt idx="10">
                  <c:v>2023/3</c:v>
                </c:pt>
                <c:pt idx="11">
                  <c:v>2023/4</c:v>
                </c:pt>
                <c:pt idx="12">
                  <c:v>2024/1</c:v>
                </c:pt>
                <c:pt idx="13">
                  <c:v>2024/2</c:v>
                </c:pt>
                <c:pt idx="14">
                  <c:v>2024/3</c:v>
                </c:pt>
                <c:pt idx="15">
                  <c:v>2024/4</c:v>
                </c:pt>
                <c:pt idx="16">
                  <c:v>2025/1</c:v>
                </c:pt>
                <c:pt idx="17">
                  <c:v>2025/2</c:v>
                </c:pt>
                <c:pt idx="18">
                  <c:v>2025/3</c:v>
                </c:pt>
                <c:pt idx="19">
                  <c:v>2025/4</c:v>
                </c:pt>
                <c:pt idx="20">
                  <c:v>2026/1</c:v>
                </c:pt>
                <c:pt idx="21">
                  <c:v>2026/2</c:v>
                </c:pt>
                <c:pt idx="22">
                  <c:v>2026/3</c:v>
                </c:pt>
                <c:pt idx="23">
                  <c:v>2026/4</c:v>
                </c:pt>
                <c:pt idx="24">
                  <c:v>2027/1</c:v>
                </c:pt>
                <c:pt idx="25">
                  <c:v>2027/2</c:v>
                </c:pt>
                <c:pt idx="26">
                  <c:v>2027/3</c:v>
                </c:pt>
              </c:strCache>
            </c:strRef>
          </c:cat>
          <c:val>
            <c:numRef>
              <c:f>'Figure 3.F.13'!$D$18:$D$44</c:f>
              <c:numCache>
                <c:formatCode>General</c:formatCode>
                <c:ptCount val="27"/>
                <c:pt idx="11" formatCode="0.00">
                  <c:v>137.769768</c:v>
                </c:pt>
                <c:pt idx="12" formatCode="0.0">
                  <c:v>140.862506</c:v>
                </c:pt>
                <c:pt idx="13" formatCode="0.0">
                  <c:v>138.067027</c:v>
                </c:pt>
                <c:pt idx="14" formatCode="0.0">
                  <c:v>138.36666600000001</c:v>
                </c:pt>
                <c:pt idx="15" formatCode="0.0">
                  <c:v>134.22503800000001</c:v>
                </c:pt>
                <c:pt idx="16" formatCode="0.0">
                  <c:v>135.51625300000001</c:v>
                </c:pt>
                <c:pt idx="17" formatCode="0.0">
                  <c:v>134.982079</c:v>
                </c:pt>
                <c:pt idx="18" formatCode="0.0">
                  <c:v>134.956954</c:v>
                </c:pt>
                <c:pt idx="19" formatCode="0.0">
                  <c:v>134.965937</c:v>
                </c:pt>
                <c:pt idx="20" formatCode="0.0">
                  <c:v>134.983789</c:v>
                </c:pt>
                <c:pt idx="21" formatCode="0.0">
                  <c:v>134.93248</c:v>
                </c:pt>
                <c:pt idx="22" formatCode="0.0">
                  <c:v>134.79788199999999</c:v>
                </c:pt>
                <c:pt idx="23" formatCode="0.0">
                  <c:v>134.43100899999999</c:v>
                </c:pt>
                <c:pt idx="24" formatCode="0.0">
                  <c:v>134.001791</c:v>
                </c:pt>
                <c:pt idx="25" formatCode="0.0">
                  <c:v>133.54527999999999</c:v>
                </c:pt>
                <c:pt idx="26" formatCode="0.0">
                  <c:v>133.116557</c:v>
                </c:pt>
              </c:numCache>
            </c:numRef>
          </c:val>
          <c:smooth val="0"/>
          <c:extLst>
            <c:ext xmlns:c16="http://schemas.microsoft.com/office/drawing/2014/chart" uri="{C3380CC4-5D6E-409C-BE32-E72D297353CC}">
              <c16:uniqueId val="{00000001-5D58-49EC-838A-A6C88368EEB6}"/>
            </c:ext>
          </c:extLst>
        </c:ser>
        <c:dLbls>
          <c:showLegendKey val="0"/>
          <c:showVal val="0"/>
          <c:showCatName val="0"/>
          <c:showSerName val="0"/>
          <c:showPercent val="0"/>
          <c:showBubbleSize val="0"/>
        </c:dLbls>
        <c:marker val="1"/>
        <c:smooth val="0"/>
        <c:axId val="-2126890464"/>
        <c:axId val="-2126880128"/>
      </c:lineChart>
      <c:lineChart>
        <c:grouping val="standard"/>
        <c:varyColors val="0"/>
        <c:ser>
          <c:idx val="1"/>
          <c:order val="1"/>
          <c:tx>
            <c:strRef>
              <c:f>'Figure 3.F.13'!$C$1</c:f>
              <c:strCache>
                <c:ptCount val="1"/>
                <c:pt idx="0">
                  <c:v>Case B</c:v>
                </c:pt>
              </c:strCache>
            </c:strRef>
          </c:tx>
          <c:spPr>
            <a:ln w="28575" cap="rnd">
              <a:solidFill>
                <a:schemeClr val="accent1"/>
              </a:solidFill>
              <a:round/>
            </a:ln>
            <a:effectLst/>
          </c:spPr>
          <c:marker>
            <c:symbol val="none"/>
          </c:marker>
          <c:cat>
            <c:strRef>
              <c:f>'Figure 3.F.13'!$A$18:$A$44</c:f>
              <c:strCache>
                <c:ptCount val="27"/>
                <c:pt idx="0">
                  <c:v>2021/1</c:v>
                </c:pt>
                <c:pt idx="1">
                  <c:v>2021/2</c:v>
                </c:pt>
                <c:pt idx="2">
                  <c:v>2021/3</c:v>
                </c:pt>
                <c:pt idx="3">
                  <c:v>2021/4</c:v>
                </c:pt>
                <c:pt idx="4">
                  <c:v>2022/1</c:v>
                </c:pt>
                <c:pt idx="5">
                  <c:v>2022/2</c:v>
                </c:pt>
                <c:pt idx="6">
                  <c:v>2022/3</c:v>
                </c:pt>
                <c:pt idx="7">
                  <c:v>2022/4</c:v>
                </c:pt>
                <c:pt idx="8">
                  <c:v>2023/1</c:v>
                </c:pt>
                <c:pt idx="9">
                  <c:v>2023/2</c:v>
                </c:pt>
                <c:pt idx="10">
                  <c:v>2023/3</c:v>
                </c:pt>
                <c:pt idx="11">
                  <c:v>2023/4</c:v>
                </c:pt>
                <c:pt idx="12">
                  <c:v>2024/1</c:v>
                </c:pt>
                <c:pt idx="13">
                  <c:v>2024/2</c:v>
                </c:pt>
                <c:pt idx="14">
                  <c:v>2024/3</c:v>
                </c:pt>
                <c:pt idx="15">
                  <c:v>2024/4</c:v>
                </c:pt>
                <c:pt idx="16">
                  <c:v>2025/1</c:v>
                </c:pt>
                <c:pt idx="17">
                  <c:v>2025/2</c:v>
                </c:pt>
                <c:pt idx="18">
                  <c:v>2025/3</c:v>
                </c:pt>
                <c:pt idx="19">
                  <c:v>2025/4</c:v>
                </c:pt>
                <c:pt idx="20">
                  <c:v>2026/1</c:v>
                </c:pt>
                <c:pt idx="21">
                  <c:v>2026/2</c:v>
                </c:pt>
                <c:pt idx="22">
                  <c:v>2026/3</c:v>
                </c:pt>
                <c:pt idx="23">
                  <c:v>2026/4</c:v>
                </c:pt>
                <c:pt idx="24">
                  <c:v>2027/1</c:v>
                </c:pt>
                <c:pt idx="25">
                  <c:v>2027/2</c:v>
                </c:pt>
                <c:pt idx="26">
                  <c:v>2027/3</c:v>
                </c:pt>
              </c:strCache>
            </c:strRef>
          </c:cat>
          <c:val>
            <c:numRef>
              <c:f>'Figure 3.F.13'!$C$18:$C$44</c:f>
              <c:numCache>
                <c:formatCode>General</c:formatCode>
                <c:ptCount val="27"/>
                <c:pt idx="11" formatCode="0.00">
                  <c:v>137.25470000000001</c:v>
                </c:pt>
                <c:pt idx="12" formatCode="0.0">
                  <c:v>140.84</c:v>
                </c:pt>
                <c:pt idx="13" formatCode="0.0">
                  <c:v>138.05000000000001</c:v>
                </c:pt>
                <c:pt idx="14" formatCode="0.0">
                  <c:v>138.4</c:v>
                </c:pt>
                <c:pt idx="15" formatCode="0.0">
                  <c:v>134.52000000000001</c:v>
                </c:pt>
                <c:pt idx="16" formatCode="0.0">
                  <c:v>141.94999999999999</c:v>
                </c:pt>
                <c:pt idx="17" formatCode="0.0">
                  <c:v>143.80000000000001</c:v>
                </c:pt>
                <c:pt idx="18" formatCode="0.0">
                  <c:v>144.30000000000001</c:v>
                </c:pt>
                <c:pt idx="19" formatCode="0.0">
                  <c:v>143.91</c:v>
                </c:pt>
                <c:pt idx="20" formatCode="0.0">
                  <c:v>143.05000000000001</c:v>
                </c:pt>
                <c:pt idx="21" formatCode="0.0">
                  <c:v>141.91999999999999</c:v>
                </c:pt>
                <c:pt idx="22" formatCode="0.0">
                  <c:v>140.65</c:v>
                </c:pt>
                <c:pt idx="23" formatCode="0.0">
                  <c:v>139.18</c:v>
                </c:pt>
                <c:pt idx="24" formatCode="0.0">
                  <c:v>137.74</c:v>
                </c:pt>
                <c:pt idx="25" formatCode="0.0">
                  <c:v>136.41</c:v>
                </c:pt>
                <c:pt idx="26" formatCode="0.0">
                  <c:v>135.27000000000001</c:v>
                </c:pt>
              </c:numCache>
            </c:numRef>
          </c:val>
          <c:smooth val="0"/>
          <c:extLst>
            <c:ext xmlns:c16="http://schemas.microsoft.com/office/drawing/2014/chart" uri="{C3380CC4-5D6E-409C-BE32-E72D297353CC}">
              <c16:uniqueId val="{00000002-5D58-49EC-838A-A6C88368EEB6}"/>
            </c:ext>
          </c:extLst>
        </c:ser>
        <c:dLbls>
          <c:showLegendKey val="0"/>
          <c:showVal val="0"/>
          <c:showCatName val="0"/>
          <c:showSerName val="0"/>
          <c:showPercent val="0"/>
          <c:showBubbleSize val="0"/>
        </c:dLbls>
        <c:marker val="1"/>
        <c:smooth val="0"/>
        <c:axId val="-2126879040"/>
        <c:axId val="-2126879584"/>
      </c:lineChart>
      <c:catAx>
        <c:axId val="-21268904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80128"/>
        <c:crosses val="autoZero"/>
        <c:auto val="1"/>
        <c:lblAlgn val="ctr"/>
        <c:lblOffset val="100"/>
        <c:noMultiLvlLbl val="0"/>
      </c:catAx>
      <c:valAx>
        <c:axId val="-2126880128"/>
        <c:scaling>
          <c:orientation val="minMax"/>
          <c:max val="180"/>
          <c:min val="1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0464"/>
        <c:crosses val="autoZero"/>
        <c:crossBetween val="between"/>
        <c:majorUnit val="10"/>
      </c:valAx>
      <c:valAx>
        <c:axId val="-2126879584"/>
        <c:scaling>
          <c:orientation val="minMax"/>
          <c:max val="180"/>
          <c:min val="1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79040"/>
        <c:crosses val="max"/>
        <c:crossBetween val="between"/>
        <c:majorUnit val="10"/>
      </c:valAx>
      <c:catAx>
        <c:axId val="-2126879040"/>
        <c:scaling>
          <c:orientation val="minMax"/>
        </c:scaling>
        <c:delete val="1"/>
        <c:axPos val="b"/>
        <c:numFmt formatCode="General" sourceLinked="1"/>
        <c:majorTickMark val="out"/>
        <c:minorTickMark val="none"/>
        <c:tickLblPos val="nextTo"/>
        <c:crossAx val="-21268795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8547385027859201"/>
          <c:y val="6.9234341529860563E-2"/>
          <c:w val="0.68435484464448193"/>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782378873949955E-2"/>
          <c:y val="5.1333325249345106E-2"/>
          <c:w val="0.89206259732853732"/>
          <c:h val="0.7799905858282542"/>
        </c:manualLayout>
      </c:layout>
      <c:lineChart>
        <c:grouping val="standard"/>
        <c:varyColors val="0"/>
        <c:ser>
          <c:idx val="0"/>
          <c:order val="0"/>
          <c:tx>
            <c:strRef>
              <c:f>'Figure 3.F.14'!$B$1</c:f>
              <c:strCache>
                <c:ptCount val="1"/>
                <c:pt idx="0">
                  <c:v>Inflation Expectations</c:v>
                </c:pt>
              </c:strCache>
            </c:strRef>
          </c:tx>
          <c:spPr>
            <a:ln w="28575" cap="rnd">
              <a:solidFill>
                <a:schemeClr val="accent3"/>
              </a:solidFill>
              <a:round/>
            </a:ln>
            <a:effectLst/>
          </c:spPr>
          <c:marker>
            <c:symbol val="none"/>
          </c:marker>
          <c:cat>
            <c:strRef>
              <c:f>'Figure 3.F.14'!$A$2:$A$44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3.F.14'!$B$2:$B$44</c:f>
              <c:numCache>
                <c:formatCode>General</c:formatCode>
                <c:ptCount val="43"/>
                <c:pt idx="0">
                  <c:v>1.2</c:v>
                </c:pt>
                <c:pt idx="1">
                  <c:v>1.7</c:v>
                </c:pt>
                <c:pt idx="2">
                  <c:v>2</c:v>
                </c:pt>
                <c:pt idx="3">
                  <c:v>1.8</c:v>
                </c:pt>
                <c:pt idx="4">
                  <c:v>2.8</c:v>
                </c:pt>
                <c:pt idx="5">
                  <c:v>2.9</c:v>
                </c:pt>
                <c:pt idx="6">
                  <c:v>1.6</c:v>
                </c:pt>
                <c:pt idx="7">
                  <c:v>1.4</c:v>
                </c:pt>
                <c:pt idx="8">
                  <c:v>1</c:v>
                </c:pt>
                <c:pt idx="9">
                  <c:v>2.4</c:v>
                </c:pt>
                <c:pt idx="10">
                  <c:v>3.5</c:v>
                </c:pt>
                <c:pt idx="11">
                  <c:v>3.6</c:v>
                </c:pt>
                <c:pt idx="12">
                  <c:v>2.6</c:v>
                </c:pt>
                <c:pt idx="13">
                  <c:v>2.5</c:v>
                </c:pt>
                <c:pt idx="14">
                  <c:v>3</c:v>
                </c:pt>
                <c:pt idx="15">
                  <c:v>2.5</c:v>
                </c:pt>
                <c:pt idx="16">
                  <c:v>3.2</c:v>
                </c:pt>
                <c:pt idx="17">
                  <c:v>3.6</c:v>
                </c:pt>
                <c:pt idx="18">
                  <c:v>3.5</c:v>
                </c:pt>
                <c:pt idx="19">
                  <c:v>3.4</c:v>
                </c:pt>
                <c:pt idx="20">
                  <c:v>4.4000000000000004</c:v>
                </c:pt>
                <c:pt idx="21">
                  <c:v>5.4</c:v>
                </c:pt>
                <c:pt idx="22">
                  <c:v>5.6</c:v>
                </c:pt>
                <c:pt idx="23">
                  <c:v>6.3</c:v>
                </c:pt>
                <c:pt idx="24">
                  <c:v>5.8</c:v>
                </c:pt>
                <c:pt idx="25">
                  <c:v>5</c:v>
                </c:pt>
                <c:pt idx="26">
                  <c:v>5.0999999999999996</c:v>
                </c:pt>
                <c:pt idx="27">
                  <c:v>5.6</c:v>
                </c:pt>
                <c:pt idx="28" formatCode="0.0">
                  <c:v>5.6589517699999998</c:v>
                </c:pt>
              </c:numCache>
            </c:numRef>
          </c:val>
          <c:smooth val="0"/>
          <c:extLst>
            <c:ext xmlns:c16="http://schemas.microsoft.com/office/drawing/2014/chart" uri="{C3380CC4-5D6E-409C-BE32-E72D297353CC}">
              <c16:uniqueId val="{00000000-DF5D-4D17-9D67-E02CCA735D29}"/>
            </c:ext>
          </c:extLst>
        </c:ser>
        <c:ser>
          <c:idx val="2"/>
          <c:order val="2"/>
          <c:tx>
            <c:strRef>
              <c:f>'Figure 3.F.14'!$D$1</c:f>
              <c:strCache>
                <c:ptCount val="1"/>
                <c:pt idx="0">
                  <c:v>Case A</c:v>
                </c:pt>
              </c:strCache>
            </c:strRef>
          </c:tx>
          <c:spPr>
            <a:ln w="28575" cap="rnd">
              <a:solidFill>
                <a:schemeClr val="accent2"/>
              </a:solidFill>
              <a:round/>
            </a:ln>
            <a:effectLst/>
          </c:spPr>
          <c:marker>
            <c:symbol val="none"/>
          </c:marker>
          <c:cat>
            <c:strRef>
              <c:f>'Figure 3.F.14'!$A$2:$A$44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3.F.14'!$D$2:$D$44</c:f>
              <c:numCache>
                <c:formatCode>General</c:formatCode>
                <c:ptCount val="43"/>
                <c:pt idx="28" formatCode="0.0">
                  <c:v>5.6707055400000002</c:v>
                </c:pt>
                <c:pt idx="29" formatCode="0.0">
                  <c:v>5.1524713999999996</c:v>
                </c:pt>
                <c:pt idx="30" formatCode="0.0">
                  <c:v>4.8992531799999997</c:v>
                </c:pt>
                <c:pt idx="31" formatCode="0.0">
                  <c:v>4.7662790499999996</c:v>
                </c:pt>
                <c:pt idx="32" formatCode="0.0">
                  <c:v>4.8445767799999997</c:v>
                </c:pt>
                <c:pt idx="33" formatCode="0.0">
                  <c:v>4.8423747300000004</c:v>
                </c:pt>
                <c:pt idx="34" formatCode="0.0">
                  <c:v>4.8294672700000003</c:v>
                </c:pt>
                <c:pt idx="35" formatCode="0.0">
                  <c:v>4.8267077299999999</c:v>
                </c:pt>
                <c:pt idx="36" formatCode="0.0">
                  <c:v>4.7461136000000002</c:v>
                </c:pt>
                <c:pt idx="37" formatCode="0.0">
                  <c:v>4.7060522799999998</c:v>
                </c:pt>
                <c:pt idx="38" formatCode="0.0">
                  <c:v>4.63469161</c:v>
                </c:pt>
                <c:pt idx="39" formatCode="0.0">
                  <c:v>4.53431959</c:v>
                </c:pt>
                <c:pt idx="40" formatCode="0.0">
                  <c:v>4.4221837700000002</c:v>
                </c:pt>
                <c:pt idx="41" formatCode="0.0">
                  <c:v>4.3100599900000001</c:v>
                </c:pt>
                <c:pt idx="42" formatCode="0.0">
                  <c:v>4.2010505199999999</c:v>
                </c:pt>
              </c:numCache>
            </c:numRef>
          </c:val>
          <c:smooth val="0"/>
          <c:extLst>
            <c:ext xmlns:c16="http://schemas.microsoft.com/office/drawing/2014/chart" uri="{C3380CC4-5D6E-409C-BE32-E72D297353CC}">
              <c16:uniqueId val="{00000001-DF5D-4D17-9D67-E02CCA735D29}"/>
            </c:ext>
          </c:extLst>
        </c:ser>
        <c:dLbls>
          <c:showLegendKey val="0"/>
          <c:showVal val="0"/>
          <c:showCatName val="0"/>
          <c:showSerName val="0"/>
          <c:showPercent val="0"/>
          <c:showBubbleSize val="0"/>
        </c:dLbls>
        <c:marker val="1"/>
        <c:smooth val="0"/>
        <c:axId val="-2126894272"/>
        <c:axId val="-2127285936"/>
      </c:lineChart>
      <c:lineChart>
        <c:grouping val="standard"/>
        <c:varyColors val="0"/>
        <c:ser>
          <c:idx val="1"/>
          <c:order val="1"/>
          <c:tx>
            <c:strRef>
              <c:f>'Figure 3.F.14'!$C$1</c:f>
              <c:strCache>
                <c:ptCount val="1"/>
                <c:pt idx="0">
                  <c:v>Case B</c:v>
                </c:pt>
              </c:strCache>
            </c:strRef>
          </c:tx>
          <c:spPr>
            <a:ln w="28575" cap="rnd">
              <a:solidFill>
                <a:schemeClr val="accent1"/>
              </a:solidFill>
              <a:round/>
            </a:ln>
            <a:effectLst/>
          </c:spPr>
          <c:marker>
            <c:symbol val="none"/>
          </c:marker>
          <c:cat>
            <c:strRef>
              <c:f>'Figure 3.F.14'!$A$2:$A$44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3.F.14'!$C$2:$C$44</c:f>
              <c:numCache>
                <c:formatCode>General</c:formatCode>
                <c:ptCount val="43"/>
                <c:pt idx="28" formatCode="0.0">
                  <c:v>5.6589517699999998</c:v>
                </c:pt>
                <c:pt idx="29" formatCode="0.0">
                  <c:v>5.0476415299999999</c:v>
                </c:pt>
                <c:pt idx="30" formatCode="0.0">
                  <c:v>4.7951645000000003</c:v>
                </c:pt>
                <c:pt idx="31" formatCode="0.0">
                  <c:v>4.5414789999999998</c:v>
                </c:pt>
                <c:pt idx="32" formatCode="0.0">
                  <c:v>3.5025488</c:v>
                </c:pt>
                <c:pt idx="33" formatCode="0.0">
                  <c:v>3.2366664200000002</c:v>
                </c:pt>
                <c:pt idx="34" formatCode="0.0">
                  <c:v>3.07112929</c:v>
                </c:pt>
                <c:pt idx="35" formatCode="0.0">
                  <c:v>3.0227849299999998</c:v>
                </c:pt>
                <c:pt idx="36" formatCode="0.0">
                  <c:v>3.03968375</c:v>
                </c:pt>
                <c:pt idx="37" formatCode="0.0">
                  <c:v>3.1286277500000002</c:v>
                </c:pt>
                <c:pt idx="38" formatCode="0.0">
                  <c:v>3.2507172799999999</c:v>
                </c:pt>
                <c:pt idx="39" formatCode="0.0">
                  <c:v>3.3925557899999998</c:v>
                </c:pt>
                <c:pt idx="40" formatCode="0.0">
                  <c:v>3.5446493600000002</c:v>
                </c:pt>
                <c:pt idx="41" formatCode="0.0">
                  <c:v>3.6898639900000001</c:v>
                </c:pt>
                <c:pt idx="42" formatCode="0.0">
                  <c:v>3.8140155</c:v>
                </c:pt>
              </c:numCache>
            </c:numRef>
          </c:val>
          <c:smooth val="0"/>
          <c:extLst>
            <c:ext xmlns:c16="http://schemas.microsoft.com/office/drawing/2014/chart" uri="{C3380CC4-5D6E-409C-BE32-E72D297353CC}">
              <c16:uniqueId val="{00000002-DF5D-4D17-9D67-E02CCA735D29}"/>
            </c:ext>
          </c:extLst>
        </c:ser>
        <c:ser>
          <c:idx val="3"/>
          <c:order val="3"/>
          <c:tx>
            <c:strRef>
              <c:f>'Figure 3.F.14'!$E$1</c:f>
              <c:strCache>
                <c:ptCount val="1"/>
                <c:pt idx="0">
                  <c:v>Target</c:v>
                </c:pt>
              </c:strCache>
            </c:strRef>
          </c:tx>
          <c:spPr>
            <a:ln w="19050" cap="rnd">
              <a:solidFill>
                <a:schemeClr val="tx1"/>
              </a:solidFill>
              <a:prstDash val="dash"/>
              <a:round/>
            </a:ln>
            <a:effectLst/>
          </c:spPr>
          <c:marker>
            <c:symbol val="none"/>
          </c:marker>
          <c:cat>
            <c:strRef>
              <c:f>'Figure 3.F.14'!$A$2:$A$44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3.F.14'!$E$2:$E$44</c:f>
              <c:numCache>
                <c:formatCode>General</c:formatCode>
                <c:ptCount val="4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numCache>
            </c:numRef>
          </c:val>
          <c:smooth val="0"/>
          <c:extLst>
            <c:ext xmlns:c16="http://schemas.microsoft.com/office/drawing/2014/chart" uri="{C3380CC4-5D6E-409C-BE32-E72D297353CC}">
              <c16:uniqueId val="{00000003-DF5D-4D17-9D67-E02CCA735D29}"/>
            </c:ext>
          </c:extLst>
        </c:ser>
        <c:dLbls>
          <c:showLegendKey val="0"/>
          <c:showVal val="0"/>
          <c:showCatName val="0"/>
          <c:showSerName val="0"/>
          <c:showPercent val="0"/>
          <c:showBubbleSize val="0"/>
        </c:dLbls>
        <c:marker val="1"/>
        <c:smooth val="0"/>
        <c:axId val="-2127286480"/>
        <c:axId val="-2127278320"/>
      </c:lineChart>
      <c:catAx>
        <c:axId val="-21268942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85936"/>
        <c:crosses val="autoZero"/>
        <c:auto val="1"/>
        <c:lblAlgn val="ctr"/>
        <c:lblOffset val="100"/>
        <c:noMultiLvlLbl val="0"/>
      </c:catAx>
      <c:valAx>
        <c:axId val="-2127285936"/>
        <c:scaling>
          <c:orientation val="minMax"/>
          <c:max val="8"/>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6894272"/>
        <c:crosses val="autoZero"/>
        <c:crossBetween val="between"/>
        <c:majorUnit val="2"/>
      </c:valAx>
      <c:valAx>
        <c:axId val="-2127278320"/>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86480"/>
        <c:crosses val="max"/>
        <c:crossBetween val="between"/>
        <c:majorUnit val="2"/>
      </c:valAx>
      <c:catAx>
        <c:axId val="-2127286480"/>
        <c:scaling>
          <c:orientation val="minMax"/>
        </c:scaling>
        <c:delete val="1"/>
        <c:axPos val="b"/>
        <c:numFmt formatCode="General" sourceLinked="1"/>
        <c:majorTickMark val="out"/>
        <c:minorTickMark val="none"/>
        <c:tickLblPos val="nextTo"/>
        <c:crossAx val="-21272783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8.0486258855526072E-2"/>
          <c:y val="6.5192220704637149E-2"/>
          <c:w val="0.86131138551970698"/>
          <c:h val="6.680791598825469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9317147856517931E-2"/>
          <c:y val="4.1666666666666664E-2"/>
          <c:w val="0.87901618547681537"/>
          <c:h val="0.75520778652668419"/>
        </c:manualLayout>
      </c:layout>
      <c:lineChart>
        <c:grouping val="standard"/>
        <c:varyColors val="0"/>
        <c:ser>
          <c:idx val="0"/>
          <c:order val="0"/>
          <c:tx>
            <c:strRef>
              <c:f>'Figure B.1.1'!$B$1</c:f>
              <c:strCache>
                <c:ptCount val="1"/>
                <c:pt idx="0">
                  <c:v> Inflation(Y-o-Y, %)</c:v>
                </c:pt>
              </c:strCache>
            </c:strRef>
          </c:tx>
          <c:spPr>
            <a:ln w="28575" cap="rnd">
              <a:solidFill>
                <a:schemeClr val="accent1"/>
              </a:solidFill>
              <a:round/>
            </a:ln>
            <a:effectLst/>
          </c:spPr>
          <c:marker>
            <c:symbol val="none"/>
          </c:marker>
          <c:cat>
            <c:numRef>
              <c:f>'Figure B.1.1'!$A$2:$A$347</c:f>
              <c:numCache>
                <c:formatCode>mmm\-yy</c:formatCode>
                <c:ptCount val="346"/>
                <c:pt idx="0">
                  <c:v>35065</c:v>
                </c:pt>
                <c:pt idx="1">
                  <c:v>35124</c:v>
                </c:pt>
                <c:pt idx="2">
                  <c:v>35155</c:v>
                </c:pt>
                <c:pt idx="3">
                  <c:v>35185</c:v>
                </c:pt>
                <c:pt idx="4">
                  <c:v>35216</c:v>
                </c:pt>
                <c:pt idx="5">
                  <c:v>35246</c:v>
                </c:pt>
                <c:pt idx="6">
                  <c:v>35277</c:v>
                </c:pt>
                <c:pt idx="7">
                  <c:v>35308</c:v>
                </c:pt>
                <c:pt idx="8">
                  <c:v>35338</c:v>
                </c:pt>
                <c:pt idx="9">
                  <c:v>35369</c:v>
                </c:pt>
                <c:pt idx="10">
                  <c:v>35399</c:v>
                </c:pt>
                <c:pt idx="11">
                  <c:v>35430</c:v>
                </c:pt>
                <c:pt idx="12">
                  <c:v>35461</c:v>
                </c:pt>
                <c:pt idx="13">
                  <c:v>35489</c:v>
                </c:pt>
                <c:pt idx="14">
                  <c:v>35520</c:v>
                </c:pt>
                <c:pt idx="15">
                  <c:v>35550</c:v>
                </c:pt>
                <c:pt idx="16">
                  <c:v>35581</c:v>
                </c:pt>
                <c:pt idx="17">
                  <c:v>35611</c:v>
                </c:pt>
                <c:pt idx="18">
                  <c:v>35642</c:v>
                </c:pt>
                <c:pt idx="19">
                  <c:v>35673</c:v>
                </c:pt>
                <c:pt idx="20">
                  <c:v>35703</c:v>
                </c:pt>
                <c:pt idx="21">
                  <c:v>35734</c:v>
                </c:pt>
                <c:pt idx="22">
                  <c:v>35764</c:v>
                </c:pt>
                <c:pt idx="23">
                  <c:v>35795</c:v>
                </c:pt>
                <c:pt idx="24">
                  <c:v>35826</c:v>
                </c:pt>
                <c:pt idx="25">
                  <c:v>35854</c:v>
                </c:pt>
                <c:pt idx="26">
                  <c:v>35885</c:v>
                </c:pt>
                <c:pt idx="27">
                  <c:v>35915</c:v>
                </c:pt>
                <c:pt idx="28">
                  <c:v>35946</c:v>
                </c:pt>
                <c:pt idx="29">
                  <c:v>35976</c:v>
                </c:pt>
                <c:pt idx="30">
                  <c:v>36007</c:v>
                </c:pt>
                <c:pt idx="31">
                  <c:v>36038</c:v>
                </c:pt>
                <c:pt idx="32">
                  <c:v>36068</c:v>
                </c:pt>
                <c:pt idx="33">
                  <c:v>36099</c:v>
                </c:pt>
                <c:pt idx="34">
                  <c:v>36129</c:v>
                </c:pt>
                <c:pt idx="35">
                  <c:v>36160</c:v>
                </c:pt>
                <c:pt idx="36">
                  <c:v>36191</c:v>
                </c:pt>
                <c:pt idx="37">
                  <c:v>36219</c:v>
                </c:pt>
                <c:pt idx="38">
                  <c:v>36250</c:v>
                </c:pt>
                <c:pt idx="39">
                  <c:v>36280</c:v>
                </c:pt>
                <c:pt idx="40">
                  <c:v>36311</c:v>
                </c:pt>
                <c:pt idx="41">
                  <c:v>36341</c:v>
                </c:pt>
                <c:pt idx="42">
                  <c:v>36372</c:v>
                </c:pt>
                <c:pt idx="43">
                  <c:v>36403</c:v>
                </c:pt>
                <c:pt idx="44">
                  <c:v>36433</c:v>
                </c:pt>
                <c:pt idx="45">
                  <c:v>36464</c:v>
                </c:pt>
                <c:pt idx="46">
                  <c:v>36494</c:v>
                </c:pt>
                <c:pt idx="47">
                  <c:v>36525</c:v>
                </c:pt>
                <c:pt idx="48">
                  <c:v>36556</c:v>
                </c:pt>
                <c:pt idx="49">
                  <c:v>36585</c:v>
                </c:pt>
                <c:pt idx="50">
                  <c:v>36616</c:v>
                </c:pt>
                <c:pt idx="51">
                  <c:v>36646</c:v>
                </c:pt>
                <c:pt idx="52">
                  <c:v>36677</c:v>
                </c:pt>
                <c:pt idx="53">
                  <c:v>36707</c:v>
                </c:pt>
                <c:pt idx="54">
                  <c:v>36738</c:v>
                </c:pt>
                <c:pt idx="55">
                  <c:v>36769</c:v>
                </c:pt>
                <c:pt idx="56">
                  <c:v>36799</c:v>
                </c:pt>
                <c:pt idx="57">
                  <c:v>36830</c:v>
                </c:pt>
                <c:pt idx="58">
                  <c:v>36860</c:v>
                </c:pt>
                <c:pt idx="59">
                  <c:v>36891</c:v>
                </c:pt>
                <c:pt idx="60">
                  <c:v>36922</c:v>
                </c:pt>
                <c:pt idx="61">
                  <c:v>36950</c:v>
                </c:pt>
                <c:pt idx="62">
                  <c:v>36981</c:v>
                </c:pt>
                <c:pt idx="63">
                  <c:v>37011</c:v>
                </c:pt>
                <c:pt idx="64">
                  <c:v>37042</c:v>
                </c:pt>
                <c:pt idx="65">
                  <c:v>37072</c:v>
                </c:pt>
                <c:pt idx="66">
                  <c:v>37103</c:v>
                </c:pt>
                <c:pt idx="67">
                  <c:v>37134</c:v>
                </c:pt>
                <c:pt idx="68">
                  <c:v>37164</c:v>
                </c:pt>
                <c:pt idx="69">
                  <c:v>37195</c:v>
                </c:pt>
                <c:pt idx="70">
                  <c:v>37225</c:v>
                </c:pt>
                <c:pt idx="71">
                  <c:v>37256</c:v>
                </c:pt>
                <c:pt idx="72">
                  <c:v>37287</c:v>
                </c:pt>
                <c:pt idx="73">
                  <c:v>37315</c:v>
                </c:pt>
                <c:pt idx="74">
                  <c:v>37346</c:v>
                </c:pt>
                <c:pt idx="75">
                  <c:v>37376</c:v>
                </c:pt>
                <c:pt idx="76">
                  <c:v>37407</c:v>
                </c:pt>
                <c:pt idx="77">
                  <c:v>37437</c:v>
                </c:pt>
                <c:pt idx="78">
                  <c:v>37468</c:v>
                </c:pt>
                <c:pt idx="79">
                  <c:v>37499</c:v>
                </c:pt>
                <c:pt idx="80">
                  <c:v>37529</c:v>
                </c:pt>
                <c:pt idx="81">
                  <c:v>37560</c:v>
                </c:pt>
                <c:pt idx="82">
                  <c:v>37590</c:v>
                </c:pt>
                <c:pt idx="83">
                  <c:v>37621</c:v>
                </c:pt>
                <c:pt idx="84">
                  <c:v>37652</c:v>
                </c:pt>
                <c:pt idx="85">
                  <c:v>37680</c:v>
                </c:pt>
                <c:pt idx="86">
                  <c:v>37711</c:v>
                </c:pt>
                <c:pt idx="87">
                  <c:v>37741</c:v>
                </c:pt>
                <c:pt idx="88">
                  <c:v>37772</c:v>
                </c:pt>
                <c:pt idx="89">
                  <c:v>37802</c:v>
                </c:pt>
                <c:pt idx="90">
                  <c:v>37833</c:v>
                </c:pt>
                <c:pt idx="91">
                  <c:v>37864</c:v>
                </c:pt>
                <c:pt idx="92">
                  <c:v>37894</c:v>
                </c:pt>
                <c:pt idx="93">
                  <c:v>37925</c:v>
                </c:pt>
                <c:pt idx="94">
                  <c:v>37955</c:v>
                </c:pt>
                <c:pt idx="95">
                  <c:v>37986</c:v>
                </c:pt>
                <c:pt idx="96">
                  <c:v>38017</c:v>
                </c:pt>
                <c:pt idx="97">
                  <c:v>38046</c:v>
                </c:pt>
                <c:pt idx="98">
                  <c:v>38077</c:v>
                </c:pt>
                <c:pt idx="99">
                  <c:v>38107</c:v>
                </c:pt>
                <c:pt idx="100">
                  <c:v>38138</c:v>
                </c:pt>
                <c:pt idx="101">
                  <c:v>38168</c:v>
                </c:pt>
                <c:pt idx="102">
                  <c:v>38199</c:v>
                </c:pt>
                <c:pt idx="103">
                  <c:v>38230</c:v>
                </c:pt>
                <c:pt idx="104">
                  <c:v>38260</c:v>
                </c:pt>
                <c:pt idx="105">
                  <c:v>38291</c:v>
                </c:pt>
                <c:pt idx="106">
                  <c:v>38321</c:v>
                </c:pt>
                <c:pt idx="107">
                  <c:v>38352</c:v>
                </c:pt>
                <c:pt idx="108">
                  <c:v>38383</c:v>
                </c:pt>
                <c:pt idx="109">
                  <c:v>38411</c:v>
                </c:pt>
                <c:pt idx="110">
                  <c:v>38442</c:v>
                </c:pt>
                <c:pt idx="111">
                  <c:v>38472</c:v>
                </c:pt>
                <c:pt idx="112">
                  <c:v>38503</c:v>
                </c:pt>
                <c:pt idx="113">
                  <c:v>38533</c:v>
                </c:pt>
                <c:pt idx="114">
                  <c:v>38564</c:v>
                </c:pt>
                <c:pt idx="115">
                  <c:v>38595</c:v>
                </c:pt>
                <c:pt idx="116">
                  <c:v>38625</c:v>
                </c:pt>
                <c:pt idx="117">
                  <c:v>38656</c:v>
                </c:pt>
                <c:pt idx="118">
                  <c:v>38686</c:v>
                </c:pt>
                <c:pt idx="119">
                  <c:v>38717</c:v>
                </c:pt>
                <c:pt idx="120">
                  <c:v>38748</c:v>
                </c:pt>
                <c:pt idx="121">
                  <c:v>38776</c:v>
                </c:pt>
                <c:pt idx="122">
                  <c:v>38807</c:v>
                </c:pt>
                <c:pt idx="123">
                  <c:v>38837</c:v>
                </c:pt>
                <c:pt idx="124">
                  <c:v>38868</c:v>
                </c:pt>
                <c:pt idx="125">
                  <c:v>38898</c:v>
                </c:pt>
                <c:pt idx="126">
                  <c:v>38929</c:v>
                </c:pt>
                <c:pt idx="127">
                  <c:v>38960</c:v>
                </c:pt>
                <c:pt idx="128">
                  <c:v>38990</c:v>
                </c:pt>
                <c:pt idx="129">
                  <c:v>39021</c:v>
                </c:pt>
                <c:pt idx="130">
                  <c:v>39051</c:v>
                </c:pt>
                <c:pt idx="131">
                  <c:v>39082</c:v>
                </c:pt>
                <c:pt idx="132">
                  <c:v>39113</c:v>
                </c:pt>
                <c:pt idx="133">
                  <c:v>39141</c:v>
                </c:pt>
                <c:pt idx="134">
                  <c:v>39172</c:v>
                </c:pt>
                <c:pt idx="135">
                  <c:v>39202</c:v>
                </c:pt>
                <c:pt idx="136">
                  <c:v>39233</c:v>
                </c:pt>
                <c:pt idx="137">
                  <c:v>39263</c:v>
                </c:pt>
                <c:pt idx="138">
                  <c:v>39294</c:v>
                </c:pt>
                <c:pt idx="139">
                  <c:v>39325</c:v>
                </c:pt>
                <c:pt idx="140">
                  <c:v>39355</c:v>
                </c:pt>
                <c:pt idx="141">
                  <c:v>39386</c:v>
                </c:pt>
                <c:pt idx="142">
                  <c:v>39416</c:v>
                </c:pt>
                <c:pt idx="143">
                  <c:v>39447</c:v>
                </c:pt>
                <c:pt idx="144">
                  <c:v>39478</c:v>
                </c:pt>
                <c:pt idx="145">
                  <c:v>39507</c:v>
                </c:pt>
                <c:pt idx="146">
                  <c:v>39538</c:v>
                </c:pt>
                <c:pt idx="147">
                  <c:v>39568</c:v>
                </c:pt>
                <c:pt idx="148">
                  <c:v>39599</c:v>
                </c:pt>
                <c:pt idx="149">
                  <c:v>39629</c:v>
                </c:pt>
                <c:pt idx="150">
                  <c:v>39660</c:v>
                </c:pt>
                <c:pt idx="151">
                  <c:v>39691</c:v>
                </c:pt>
                <c:pt idx="152">
                  <c:v>39721</c:v>
                </c:pt>
                <c:pt idx="153">
                  <c:v>39752</c:v>
                </c:pt>
                <c:pt idx="154">
                  <c:v>39782</c:v>
                </c:pt>
                <c:pt idx="155">
                  <c:v>39813</c:v>
                </c:pt>
                <c:pt idx="156">
                  <c:v>39844</c:v>
                </c:pt>
                <c:pt idx="157">
                  <c:v>39872</c:v>
                </c:pt>
                <c:pt idx="158">
                  <c:v>39903</c:v>
                </c:pt>
                <c:pt idx="159">
                  <c:v>39933</c:v>
                </c:pt>
                <c:pt idx="160">
                  <c:v>39964</c:v>
                </c:pt>
                <c:pt idx="161">
                  <c:v>39994</c:v>
                </c:pt>
                <c:pt idx="162">
                  <c:v>40025</c:v>
                </c:pt>
                <c:pt idx="163">
                  <c:v>40056</c:v>
                </c:pt>
                <c:pt idx="164">
                  <c:v>40086</c:v>
                </c:pt>
                <c:pt idx="165">
                  <c:v>40117</c:v>
                </c:pt>
                <c:pt idx="166">
                  <c:v>40147</c:v>
                </c:pt>
                <c:pt idx="167">
                  <c:v>40178</c:v>
                </c:pt>
                <c:pt idx="168">
                  <c:v>40209</c:v>
                </c:pt>
                <c:pt idx="169">
                  <c:v>40237</c:v>
                </c:pt>
                <c:pt idx="170">
                  <c:v>40268</c:v>
                </c:pt>
                <c:pt idx="171">
                  <c:v>40298</c:v>
                </c:pt>
                <c:pt idx="172">
                  <c:v>40329</c:v>
                </c:pt>
                <c:pt idx="173">
                  <c:v>40359</c:v>
                </c:pt>
                <c:pt idx="174">
                  <c:v>40390</c:v>
                </c:pt>
                <c:pt idx="175">
                  <c:v>40421</c:v>
                </c:pt>
                <c:pt idx="176">
                  <c:v>40451</c:v>
                </c:pt>
                <c:pt idx="177">
                  <c:v>40482</c:v>
                </c:pt>
                <c:pt idx="178">
                  <c:v>40512</c:v>
                </c:pt>
                <c:pt idx="179">
                  <c:v>40543</c:v>
                </c:pt>
                <c:pt idx="180">
                  <c:v>40574</c:v>
                </c:pt>
                <c:pt idx="181">
                  <c:v>40602</c:v>
                </c:pt>
                <c:pt idx="182">
                  <c:v>40633</c:v>
                </c:pt>
                <c:pt idx="183">
                  <c:v>40663</c:v>
                </c:pt>
                <c:pt idx="184">
                  <c:v>40694</c:v>
                </c:pt>
                <c:pt idx="185">
                  <c:v>40724</c:v>
                </c:pt>
                <c:pt idx="186">
                  <c:v>40755</c:v>
                </c:pt>
                <c:pt idx="187">
                  <c:v>40786</c:v>
                </c:pt>
                <c:pt idx="188">
                  <c:v>40816</c:v>
                </c:pt>
                <c:pt idx="189">
                  <c:v>40847</c:v>
                </c:pt>
                <c:pt idx="190">
                  <c:v>40877</c:v>
                </c:pt>
                <c:pt idx="191">
                  <c:v>40908</c:v>
                </c:pt>
                <c:pt idx="192">
                  <c:v>40939</c:v>
                </c:pt>
                <c:pt idx="193">
                  <c:v>40968</c:v>
                </c:pt>
                <c:pt idx="194">
                  <c:v>40999</c:v>
                </c:pt>
                <c:pt idx="195">
                  <c:v>41029</c:v>
                </c:pt>
                <c:pt idx="196">
                  <c:v>41060</c:v>
                </c:pt>
                <c:pt idx="197">
                  <c:v>41090</c:v>
                </c:pt>
                <c:pt idx="198">
                  <c:v>41121</c:v>
                </c:pt>
                <c:pt idx="199">
                  <c:v>41152</c:v>
                </c:pt>
                <c:pt idx="200">
                  <c:v>41182</c:v>
                </c:pt>
                <c:pt idx="201">
                  <c:v>41213</c:v>
                </c:pt>
                <c:pt idx="202">
                  <c:v>41243</c:v>
                </c:pt>
                <c:pt idx="203">
                  <c:v>41274</c:v>
                </c:pt>
                <c:pt idx="204">
                  <c:v>41305</c:v>
                </c:pt>
                <c:pt idx="205">
                  <c:v>41333</c:v>
                </c:pt>
                <c:pt idx="206">
                  <c:v>41364</c:v>
                </c:pt>
                <c:pt idx="207">
                  <c:v>41394</c:v>
                </c:pt>
                <c:pt idx="208">
                  <c:v>41425</c:v>
                </c:pt>
                <c:pt idx="209">
                  <c:v>41455</c:v>
                </c:pt>
                <c:pt idx="210">
                  <c:v>41486</c:v>
                </c:pt>
                <c:pt idx="211">
                  <c:v>41517</c:v>
                </c:pt>
                <c:pt idx="212">
                  <c:v>41547</c:v>
                </c:pt>
                <c:pt idx="213">
                  <c:v>41578</c:v>
                </c:pt>
                <c:pt idx="214">
                  <c:v>41608</c:v>
                </c:pt>
                <c:pt idx="215">
                  <c:v>41639</c:v>
                </c:pt>
                <c:pt idx="216">
                  <c:v>41670</c:v>
                </c:pt>
                <c:pt idx="217">
                  <c:v>41698</c:v>
                </c:pt>
                <c:pt idx="218">
                  <c:v>41729</c:v>
                </c:pt>
                <c:pt idx="219">
                  <c:v>41759</c:v>
                </c:pt>
                <c:pt idx="220">
                  <c:v>41790</c:v>
                </c:pt>
                <c:pt idx="221">
                  <c:v>41820</c:v>
                </c:pt>
                <c:pt idx="222">
                  <c:v>41851</c:v>
                </c:pt>
                <c:pt idx="223">
                  <c:v>41882</c:v>
                </c:pt>
                <c:pt idx="224">
                  <c:v>41912</c:v>
                </c:pt>
                <c:pt idx="225">
                  <c:v>41943</c:v>
                </c:pt>
                <c:pt idx="226">
                  <c:v>41973</c:v>
                </c:pt>
                <c:pt idx="227">
                  <c:v>42004</c:v>
                </c:pt>
                <c:pt idx="228">
                  <c:v>42035</c:v>
                </c:pt>
                <c:pt idx="229">
                  <c:v>42063</c:v>
                </c:pt>
                <c:pt idx="230">
                  <c:v>42094</c:v>
                </c:pt>
                <c:pt idx="231">
                  <c:v>42124</c:v>
                </c:pt>
                <c:pt idx="232">
                  <c:v>42155</c:v>
                </c:pt>
                <c:pt idx="233">
                  <c:v>42185</c:v>
                </c:pt>
                <c:pt idx="234">
                  <c:v>42216</c:v>
                </c:pt>
                <c:pt idx="235">
                  <c:v>42247</c:v>
                </c:pt>
                <c:pt idx="236">
                  <c:v>42277</c:v>
                </c:pt>
                <c:pt idx="237">
                  <c:v>42308</c:v>
                </c:pt>
                <c:pt idx="238">
                  <c:v>42338</c:v>
                </c:pt>
                <c:pt idx="239">
                  <c:v>42369</c:v>
                </c:pt>
                <c:pt idx="240">
                  <c:v>42400</c:v>
                </c:pt>
                <c:pt idx="241">
                  <c:v>42429</c:v>
                </c:pt>
                <c:pt idx="242">
                  <c:v>42460</c:v>
                </c:pt>
                <c:pt idx="243">
                  <c:v>42490</c:v>
                </c:pt>
                <c:pt idx="244">
                  <c:v>42521</c:v>
                </c:pt>
                <c:pt idx="245">
                  <c:v>42551</c:v>
                </c:pt>
                <c:pt idx="246">
                  <c:v>42582</c:v>
                </c:pt>
                <c:pt idx="247">
                  <c:v>42613</c:v>
                </c:pt>
                <c:pt idx="248">
                  <c:v>42643</c:v>
                </c:pt>
                <c:pt idx="249">
                  <c:v>42674</c:v>
                </c:pt>
                <c:pt idx="250">
                  <c:v>42704</c:v>
                </c:pt>
                <c:pt idx="251">
                  <c:v>42735</c:v>
                </c:pt>
                <c:pt idx="252">
                  <c:v>42766</c:v>
                </c:pt>
                <c:pt idx="253">
                  <c:v>42794</c:v>
                </c:pt>
                <c:pt idx="254">
                  <c:v>42825</c:v>
                </c:pt>
                <c:pt idx="255">
                  <c:v>42855</c:v>
                </c:pt>
                <c:pt idx="256">
                  <c:v>42886</c:v>
                </c:pt>
                <c:pt idx="257">
                  <c:v>42916</c:v>
                </c:pt>
                <c:pt idx="258">
                  <c:v>42947</c:v>
                </c:pt>
                <c:pt idx="259">
                  <c:v>42978</c:v>
                </c:pt>
                <c:pt idx="260">
                  <c:v>43008</c:v>
                </c:pt>
                <c:pt idx="261">
                  <c:v>43039</c:v>
                </c:pt>
                <c:pt idx="262">
                  <c:v>43069</c:v>
                </c:pt>
                <c:pt idx="263">
                  <c:v>43100</c:v>
                </c:pt>
                <c:pt idx="264">
                  <c:v>43131</c:v>
                </c:pt>
                <c:pt idx="265">
                  <c:v>43159</c:v>
                </c:pt>
                <c:pt idx="266">
                  <c:v>43190</c:v>
                </c:pt>
                <c:pt idx="267">
                  <c:v>43220</c:v>
                </c:pt>
                <c:pt idx="268">
                  <c:v>43251</c:v>
                </c:pt>
                <c:pt idx="269">
                  <c:v>43281</c:v>
                </c:pt>
                <c:pt idx="270">
                  <c:v>43312</c:v>
                </c:pt>
                <c:pt idx="271">
                  <c:v>43343</c:v>
                </c:pt>
                <c:pt idx="272">
                  <c:v>43373</c:v>
                </c:pt>
                <c:pt idx="273">
                  <c:v>43404</c:v>
                </c:pt>
                <c:pt idx="274">
                  <c:v>43434</c:v>
                </c:pt>
                <c:pt idx="275">
                  <c:v>43465</c:v>
                </c:pt>
                <c:pt idx="276">
                  <c:v>43496</c:v>
                </c:pt>
                <c:pt idx="277">
                  <c:v>43524</c:v>
                </c:pt>
                <c:pt idx="278">
                  <c:v>43555</c:v>
                </c:pt>
                <c:pt idx="279">
                  <c:v>43585</c:v>
                </c:pt>
                <c:pt idx="280">
                  <c:v>43616</c:v>
                </c:pt>
                <c:pt idx="281">
                  <c:v>43646</c:v>
                </c:pt>
                <c:pt idx="282">
                  <c:v>43677</c:v>
                </c:pt>
                <c:pt idx="283">
                  <c:v>43708</c:v>
                </c:pt>
                <c:pt idx="284">
                  <c:v>43738</c:v>
                </c:pt>
                <c:pt idx="285">
                  <c:v>43769</c:v>
                </c:pt>
                <c:pt idx="286">
                  <c:v>43799</c:v>
                </c:pt>
                <c:pt idx="287">
                  <c:v>43830</c:v>
                </c:pt>
                <c:pt idx="288">
                  <c:v>43861</c:v>
                </c:pt>
                <c:pt idx="289">
                  <c:v>43890</c:v>
                </c:pt>
                <c:pt idx="290">
                  <c:v>43921</c:v>
                </c:pt>
                <c:pt idx="291">
                  <c:v>43951</c:v>
                </c:pt>
                <c:pt idx="292">
                  <c:v>43982</c:v>
                </c:pt>
                <c:pt idx="293">
                  <c:v>44012</c:v>
                </c:pt>
                <c:pt idx="294">
                  <c:v>44043</c:v>
                </c:pt>
                <c:pt idx="295">
                  <c:v>44074</c:v>
                </c:pt>
                <c:pt idx="296">
                  <c:v>44104</c:v>
                </c:pt>
                <c:pt idx="297">
                  <c:v>44135</c:v>
                </c:pt>
                <c:pt idx="298">
                  <c:v>44165</c:v>
                </c:pt>
                <c:pt idx="299">
                  <c:v>44196</c:v>
                </c:pt>
                <c:pt idx="300">
                  <c:v>44227</c:v>
                </c:pt>
                <c:pt idx="301">
                  <c:v>44255</c:v>
                </c:pt>
                <c:pt idx="302">
                  <c:v>44286</c:v>
                </c:pt>
                <c:pt idx="303">
                  <c:v>44316</c:v>
                </c:pt>
                <c:pt idx="304">
                  <c:v>44347</c:v>
                </c:pt>
                <c:pt idx="305">
                  <c:v>44377</c:v>
                </c:pt>
                <c:pt idx="306">
                  <c:v>44408</c:v>
                </c:pt>
                <c:pt idx="307">
                  <c:v>44439</c:v>
                </c:pt>
                <c:pt idx="308">
                  <c:v>44469</c:v>
                </c:pt>
                <c:pt idx="309">
                  <c:v>44500</c:v>
                </c:pt>
                <c:pt idx="310">
                  <c:v>44530</c:v>
                </c:pt>
                <c:pt idx="311">
                  <c:v>44561</c:v>
                </c:pt>
                <c:pt idx="312">
                  <c:v>44592</c:v>
                </c:pt>
                <c:pt idx="313">
                  <c:v>44620</c:v>
                </c:pt>
                <c:pt idx="314">
                  <c:v>44651</c:v>
                </c:pt>
                <c:pt idx="315">
                  <c:v>44681</c:v>
                </c:pt>
                <c:pt idx="316">
                  <c:v>44712</c:v>
                </c:pt>
                <c:pt idx="317">
                  <c:v>44742</c:v>
                </c:pt>
                <c:pt idx="318">
                  <c:v>44773</c:v>
                </c:pt>
                <c:pt idx="319">
                  <c:v>44804</c:v>
                </c:pt>
                <c:pt idx="320">
                  <c:v>44834</c:v>
                </c:pt>
                <c:pt idx="321">
                  <c:v>44865</c:v>
                </c:pt>
                <c:pt idx="322">
                  <c:v>44895</c:v>
                </c:pt>
                <c:pt idx="323">
                  <c:v>44926</c:v>
                </c:pt>
                <c:pt idx="324">
                  <c:v>44957</c:v>
                </c:pt>
                <c:pt idx="325">
                  <c:v>44985</c:v>
                </c:pt>
                <c:pt idx="326">
                  <c:v>45016</c:v>
                </c:pt>
                <c:pt idx="327">
                  <c:v>45046</c:v>
                </c:pt>
                <c:pt idx="328">
                  <c:v>45077</c:v>
                </c:pt>
                <c:pt idx="329">
                  <c:v>45107</c:v>
                </c:pt>
                <c:pt idx="330">
                  <c:v>45138</c:v>
                </c:pt>
                <c:pt idx="331">
                  <c:v>45169</c:v>
                </c:pt>
                <c:pt idx="332">
                  <c:v>45199</c:v>
                </c:pt>
                <c:pt idx="333">
                  <c:v>45230</c:v>
                </c:pt>
                <c:pt idx="334">
                  <c:v>45260</c:v>
                </c:pt>
                <c:pt idx="335">
                  <c:v>45291</c:v>
                </c:pt>
                <c:pt idx="336">
                  <c:v>45322</c:v>
                </c:pt>
                <c:pt idx="337">
                  <c:v>45351</c:v>
                </c:pt>
                <c:pt idx="338">
                  <c:v>45382</c:v>
                </c:pt>
                <c:pt idx="339">
                  <c:v>45412</c:v>
                </c:pt>
                <c:pt idx="340">
                  <c:v>45443</c:v>
                </c:pt>
                <c:pt idx="341">
                  <c:v>45473</c:v>
                </c:pt>
                <c:pt idx="342">
                  <c:v>45504</c:v>
                </c:pt>
                <c:pt idx="343">
                  <c:v>45535</c:v>
                </c:pt>
                <c:pt idx="344">
                  <c:v>45565</c:v>
                </c:pt>
                <c:pt idx="345">
                  <c:v>45596</c:v>
                </c:pt>
              </c:numCache>
            </c:numRef>
          </c:cat>
          <c:val>
            <c:numRef>
              <c:f>'Figure B.1.1'!$B$2:$B$347</c:f>
              <c:numCache>
                <c:formatCode>0.0</c:formatCode>
                <c:ptCount val="346"/>
                <c:pt idx="0">
                  <c:v>31.788907311779667</c:v>
                </c:pt>
                <c:pt idx="1">
                  <c:v>35.236121070363737</c:v>
                </c:pt>
                <c:pt idx="2">
                  <c:v>33.817162393930857</c:v>
                </c:pt>
                <c:pt idx="3">
                  <c:v>24.450877049403502</c:v>
                </c:pt>
                <c:pt idx="4">
                  <c:v>15.487077086898893</c:v>
                </c:pt>
                <c:pt idx="5">
                  <c:v>13.314285714285703</c:v>
                </c:pt>
                <c:pt idx="6">
                  <c:v>14.873361702127653</c:v>
                </c:pt>
                <c:pt idx="7">
                  <c:v>17.613205907906163</c:v>
                </c:pt>
                <c:pt idx="8">
                  <c:v>16.450956521739116</c:v>
                </c:pt>
                <c:pt idx="9">
                  <c:v>11.657644110275683</c:v>
                </c:pt>
                <c:pt idx="10">
                  <c:v>11.439544344995923</c:v>
                </c:pt>
                <c:pt idx="11">
                  <c:v>5.7000000000000028</c:v>
                </c:pt>
                <c:pt idx="12">
                  <c:v>5.1898648648648731</c:v>
                </c:pt>
                <c:pt idx="13">
                  <c:v>3.4300653594771404</c:v>
                </c:pt>
                <c:pt idx="14">
                  <c:v>4.0067185755241752</c:v>
                </c:pt>
                <c:pt idx="15">
                  <c:v>6.0852955214518119</c:v>
                </c:pt>
                <c:pt idx="16">
                  <c:v>9.5656918436307592</c:v>
                </c:pt>
                <c:pt idx="17">
                  <c:v>15.272274276464202</c:v>
                </c:pt>
                <c:pt idx="18">
                  <c:v>18.803536428944184</c:v>
                </c:pt>
                <c:pt idx="19">
                  <c:v>17.238373495682154</c:v>
                </c:pt>
                <c:pt idx="20">
                  <c:v>22.593226046196719</c:v>
                </c:pt>
                <c:pt idx="21">
                  <c:v>22.922938913820119</c:v>
                </c:pt>
                <c:pt idx="22">
                  <c:v>21.978604139213687</c:v>
                </c:pt>
                <c:pt idx="23">
                  <c:v>21.875879934521009</c:v>
                </c:pt>
                <c:pt idx="24">
                  <c:v>23.012075196510466</c:v>
                </c:pt>
                <c:pt idx="25">
                  <c:v>25.309956976174959</c:v>
                </c:pt>
                <c:pt idx="26">
                  <c:v>24.70004234825052</c:v>
                </c:pt>
                <c:pt idx="27">
                  <c:v>20.481742636100535</c:v>
                </c:pt>
                <c:pt idx="28">
                  <c:v>14.435414268957885</c:v>
                </c:pt>
                <c:pt idx="29">
                  <c:v>6.7680322438161085</c:v>
                </c:pt>
                <c:pt idx="30">
                  <c:v>2.5012531606953985</c:v>
                </c:pt>
                <c:pt idx="31">
                  <c:v>1.3408102959776187</c:v>
                </c:pt>
                <c:pt idx="32">
                  <c:v>-2.1631399294495139</c:v>
                </c:pt>
                <c:pt idx="33">
                  <c:v>-2.2185274589953252</c:v>
                </c:pt>
                <c:pt idx="34">
                  <c:v>-2.1271932665505489</c:v>
                </c:pt>
                <c:pt idx="35">
                  <c:v>-1.2981068034442842</c:v>
                </c:pt>
                <c:pt idx="36">
                  <c:v>-1.3709650699195208</c:v>
                </c:pt>
                <c:pt idx="37">
                  <c:v>-4.7264909506783113</c:v>
                </c:pt>
                <c:pt idx="38">
                  <c:v>-5.5192313202087604</c:v>
                </c:pt>
                <c:pt idx="39">
                  <c:v>-3.3934430368456958</c:v>
                </c:pt>
                <c:pt idx="40">
                  <c:v>-1.0651315694292833</c:v>
                </c:pt>
                <c:pt idx="41">
                  <c:v>2.0383919173799399</c:v>
                </c:pt>
                <c:pt idx="42">
                  <c:v>3.2157401549551423</c:v>
                </c:pt>
                <c:pt idx="43">
                  <c:v>4.4943094335899048</c:v>
                </c:pt>
                <c:pt idx="44">
                  <c:v>4.981884827944441</c:v>
                </c:pt>
                <c:pt idx="45">
                  <c:v>5.4858224922379293</c:v>
                </c:pt>
                <c:pt idx="46">
                  <c:v>3.8583093583864922</c:v>
                </c:pt>
                <c:pt idx="47">
                  <c:v>2.0476145251369928</c:v>
                </c:pt>
                <c:pt idx="48">
                  <c:v>-1.5425969948950069E-2</c:v>
                </c:pt>
                <c:pt idx="49">
                  <c:v>8.0371319002807695E-2</c:v>
                </c:pt>
                <c:pt idx="50">
                  <c:v>0.26726321016687393</c:v>
                </c:pt>
                <c:pt idx="51">
                  <c:v>-0.92444779384138087</c:v>
                </c:pt>
                <c:pt idx="52">
                  <c:v>-1.737734499462789</c:v>
                </c:pt>
                <c:pt idx="53">
                  <c:v>-1.9970976061807022</c:v>
                </c:pt>
                <c:pt idx="54">
                  <c:v>-0.72051645961239785</c:v>
                </c:pt>
                <c:pt idx="55">
                  <c:v>-1.0714725901877671</c:v>
                </c:pt>
                <c:pt idx="56">
                  <c:v>-1.1454431065634196</c:v>
                </c:pt>
                <c:pt idx="57">
                  <c:v>-1.6452301530970885</c:v>
                </c:pt>
                <c:pt idx="58">
                  <c:v>-0.98465393329983897</c:v>
                </c:pt>
                <c:pt idx="59">
                  <c:v>0.38507607281530909</c:v>
                </c:pt>
                <c:pt idx="60">
                  <c:v>3.0868686005739931</c:v>
                </c:pt>
                <c:pt idx="61">
                  <c:v>1.9980951031217415</c:v>
                </c:pt>
                <c:pt idx="62">
                  <c:v>2.4175104337829936</c:v>
                </c:pt>
                <c:pt idx="63">
                  <c:v>3.162707968086977</c:v>
                </c:pt>
                <c:pt idx="64">
                  <c:v>5.1611924934450855</c:v>
                </c:pt>
                <c:pt idx="65">
                  <c:v>4.0647310795435061</c:v>
                </c:pt>
                <c:pt idx="66">
                  <c:v>3.2841122048137947</c:v>
                </c:pt>
                <c:pt idx="67">
                  <c:v>3.9097059587698766</c:v>
                </c:pt>
                <c:pt idx="68">
                  <c:v>2.4248083909212994</c:v>
                </c:pt>
                <c:pt idx="69">
                  <c:v>2.5269981983175853</c:v>
                </c:pt>
                <c:pt idx="70">
                  <c:v>2.855880833902404</c:v>
                </c:pt>
                <c:pt idx="71">
                  <c:v>2.8665716616192043</c:v>
                </c:pt>
                <c:pt idx="72">
                  <c:v>0.50200129605593702</c:v>
                </c:pt>
                <c:pt idx="73">
                  <c:v>0.71650127961426335</c:v>
                </c:pt>
                <c:pt idx="74">
                  <c:v>7.8640951442991991E-2</c:v>
                </c:pt>
                <c:pt idx="75">
                  <c:v>2.7041464406609634</c:v>
                </c:pt>
                <c:pt idx="76">
                  <c:v>2.7851005137083007</c:v>
                </c:pt>
                <c:pt idx="77">
                  <c:v>3.6352852187232116</c:v>
                </c:pt>
                <c:pt idx="78">
                  <c:v>1.2418986497875153</c:v>
                </c:pt>
                <c:pt idx="79">
                  <c:v>-1.1475373136348708</c:v>
                </c:pt>
                <c:pt idx="80">
                  <c:v>-0.60904488653200417</c:v>
                </c:pt>
                <c:pt idx="81">
                  <c:v>-0.18791097389973288</c:v>
                </c:pt>
                <c:pt idx="82">
                  <c:v>0.82045492993145785</c:v>
                </c:pt>
                <c:pt idx="83">
                  <c:v>1.9644267212737248</c:v>
                </c:pt>
                <c:pt idx="84">
                  <c:v>3.8726465501256513</c:v>
                </c:pt>
                <c:pt idx="85">
                  <c:v>3.0199861412154974</c:v>
                </c:pt>
                <c:pt idx="86">
                  <c:v>3.192251036405608</c:v>
                </c:pt>
                <c:pt idx="87">
                  <c:v>2.7060074412001711</c:v>
                </c:pt>
                <c:pt idx="88">
                  <c:v>2.1835510957365614</c:v>
                </c:pt>
                <c:pt idx="89">
                  <c:v>4.1317188407811329</c:v>
                </c:pt>
                <c:pt idx="90">
                  <c:v>3.5295329802626441</c:v>
                </c:pt>
                <c:pt idx="91">
                  <c:v>4.3025423049012375</c:v>
                </c:pt>
                <c:pt idx="92">
                  <c:v>7.6110454244006576</c:v>
                </c:pt>
                <c:pt idx="93">
                  <c:v>6.9668308984746545</c:v>
                </c:pt>
                <c:pt idx="94">
                  <c:v>6.9680522856999261</c:v>
                </c:pt>
                <c:pt idx="95">
                  <c:v>8.599770742750863</c:v>
                </c:pt>
                <c:pt idx="96">
                  <c:v>6.9141824342220985</c:v>
                </c:pt>
                <c:pt idx="97">
                  <c:v>7.9618278954180539</c:v>
                </c:pt>
                <c:pt idx="98">
                  <c:v>8.7556701356802336</c:v>
                </c:pt>
                <c:pt idx="99">
                  <c:v>7.9024929233800805</c:v>
                </c:pt>
                <c:pt idx="100">
                  <c:v>7.8565364374271383</c:v>
                </c:pt>
                <c:pt idx="101">
                  <c:v>6.2310687184168927</c:v>
                </c:pt>
                <c:pt idx="102">
                  <c:v>9.6053156655006688</c:v>
                </c:pt>
                <c:pt idx="103">
                  <c:v>9.5310151525228122</c:v>
                </c:pt>
                <c:pt idx="104">
                  <c:v>6.0544161194225836</c:v>
                </c:pt>
                <c:pt idx="105">
                  <c:v>6.2777465307299423</c:v>
                </c:pt>
                <c:pt idx="106">
                  <c:v>4.8233165346199343</c:v>
                </c:pt>
                <c:pt idx="107">
                  <c:v>2.0025632606784711</c:v>
                </c:pt>
                <c:pt idx="108">
                  <c:v>4.8866430764318238</c:v>
                </c:pt>
                <c:pt idx="109">
                  <c:v>4.7917113569462657</c:v>
                </c:pt>
                <c:pt idx="110">
                  <c:v>3.5139796572809985</c:v>
                </c:pt>
                <c:pt idx="111">
                  <c:v>1.3190571035955685</c:v>
                </c:pt>
                <c:pt idx="112">
                  <c:v>0.28194622213027287</c:v>
                </c:pt>
                <c:pt idx="113">
                  <c:v>-0.99218381507574804</c:v>
                </c:pt>
                <c:pt idx="114">
                  <c:v>-3.0283302072861886</c:v>
                </c:pt>
                <c:pt idx="115">
                  <c:v>-2.0417296084260954</c:v>
                </c:pt>
                <c:pt idx="116">
                  <c:v>-0.39302491780452442</c:v>
                </c:pt>
                <c:pt idx="117">
                  <c:v>-0.42062582559606199</c:v>
                </c:pt>
                <c:pt idx="118">
                  <c:v>-0.16772693486423407</c:v>
                </c:pt>
                <c:pt idx="119">
                  <c:v>-0.19530150397592649</c:v>
                </c:pt>
                <c:pt idx="120">
                  <c:v>-2.9739198914605396</c:v>
                </c:pt>
                <c:pt idx="121">
                  <c:v>-2.0812004480152666</c:v>
                </c:pt>
                <c:pt idx="122">
                  <c:v>-1.0603909510639227</c:v>
                </c:pt>
                <c:pt idx="123">
                  <c:v>0.12246590058168749</c:v>
                </c:pt>
                <c:pt idx="124">
                  <c:v>2.4268347940201096</c:v>
                </c:pt>
                <c:pt idx="125">
                  <c:v>2.6584661706306179</c:v>
                </c:pt>
                <c:pt idx="126">
                  <c:v>6.7708275496982253</c:v>
                </c:pt>
                <c:pt idx="127">
                  <c:v>7.2454993412600572</c:v>
                </c:pt>
                <c:pt idx="128">
                  <c:v>5.8848406396965913</c:v>
                </c:pt>
                <c:pt idx="129">
                  <c:v>5.977553106773172</c:v>
                </c:pt>
                <c:pt idx="130">
                  <c:v>5.8986920162407586</c:v>
                </c:pt>
                <c:pt idx="131">
                  <c:v>5.1943646884769379</c:v>
                </c:pt>
                <c:pt idx="132">
                  <c:v>5.1174536249109366</c:v>
                </c:pt>
                <c:pt idx="133">
                  <c:v>5.0781647313484939</c:v>
                </c:pt>
                <c:pt idx="134">
                  <c:v>4.3173514177286449</c:v>
                </c:pt>
                <c:pt idx="135">
                  <c:v>4.151833949659391</c:v>
                </c:pt>
                <c:pt idx="136">
                  <c:v>3.8450338454192092</c:v>
                </c:pt>
                <c:pt idx="137">
                  <c:v>4.7772038280073446</c:v>
                </c:pt>
                <c:pt idx="138">
                  <c:v>2.1672120451110999</c:v>
                </c:pt>
                <c:pt idx="139">
                  <c:v>1.632928980701692</c:v>
                </c:pt>
                <c:pt idx="140">
                  <c:v>2.6761825536002419</c:v>
                </c:pt>
                <c:pt idx="141">
                  <c:v>5.6999455105019905</c:v>
                </c:pt>
                <c:pt idx="142">
                  <c:v>6.8047905322098075</c:v>
                </c:pt>
                <c:pt idx="143">
                  <c:v>6.6287584934837867</c:v>
                </c:pt>
                <c:pt idx="144">
                  <c:v>6.5757305756083468</c:v>
                </c:pt>
                <c:pt idx="145">
                  <c:v>7.4744562962460748</c:v>
                </c:pt>
                <c:pt idx="146">
                  <c:v>9.6242717033837124</c:v>
                </c:pt>
                <c:pt idx="147">
                  <c:v>10.724587589720926</c:v>
                </c:pt>
                <c:pt idx="148">
                  <c:v>9.8535456374304147</c:v>
                </c:pt>
                <c:pt idx="149">
                  <c:v>9.6254231414273335</c:v>
                </c:pt>
                <c:pt idx="150">
                  <c:v>10.684814925641589</c:v>
                </c:pt>
                <c:pt idx="151">
                  <c:v>11.493740734007488</c:v>
                </c:pt>
                <c:pt idx="152">
                  <c:v>11.301763945727018</c:v>
                </c:pt>
                <c:pt idx="153">
                  <c:v>8.6492721918141058</c:v>
                </c:pt>
                <c:pt idx="154">
                  <c:v>6.5812078384782211</c:v>
                </c:pt>
                <c:pt idx="155">
                  <c:v>5.1925949884333704</c:v>
                </c:pt>
                <c:pt idx="156">
                  <c:v>3.9843006323621495</c:v>
                </c:pt>
                <c:pt idx="157">
                  <c:v>1.0271833760629789</c:v>
                </c:pt>
                <c:pt idx="158">
                  <c:v>1.0245187535975049</c:v>
                </c:pt>
                <c:pt idx="159">
                  <c:v>3.0697178393008357</c:v>
                </c:pt>
                <c:pt idx="160">
                  <c:v>3.3656257684926629</c:v>
                </c:pt>
                <c:pt idx="161">
                  <c:v>3.5646203659819093</c:v>
                </c:pt>
                <c:pt idx="162">
                  <c:v>3.0809268697807397</c:v>
                </c:pt>
                <c:pt idx="163">
                  <c:v>3.4595245807501556</c:v>
                </c:pt>
                <c:pt idx="164">
                  <c:v>3.6509049271559206</c:v>
                </c:pt>
                <c:pt idx="165">
                  <c:v>3.5122192381854802</c:v>
                </c:pt>
                <c:pt idx="166">
                  <c:v>4.6009819449066782</c:v>
                </c:pt>
                <c:pt idx="167">
                  <c:v>6.5014114698646068</c:v>
                </c:pt>
                <c:pt idx="168">
                  <c:v>7.0366628681192083</c:v>
                </c:pt>
                <c:pt idx="169">
                  <c:v>9.3579887798146899</c:v>
                </c:pt>
                <c:pt idx="170">
                  <c:v>8.8098282763920537</c:v>
                </c:pt>
                <c:pt idx="171">
                  <c:v>6.8491035477489675</c:v>
                </c:pt>
                <c:pt idx="172">
                  <c:v>6.2658122558980409</c:v>
                </c:pt>
                <c:pt idx="173">
                  <c:v>5.7991984176403832</c:v>
                </c:pt>
                <c:pt idx="174">
                  <c:v>7.839779635849851</c:v>
                </c:pt>
                <c:pt idx="175">
                  <c:v>9.6346102008419905</c:v>
                </c:pt>
                <c:pt idx="176">
                  <c:v>8.6310528220195692</c:v>
                </c:pt>
                <c:pt idx="177">
                  <c:v>9.110040251488158</c:v>
                </c:pt>
                <c:pt idx="178">
                  <c:v>9.5729215977201392</c:v>
                </c:pt>
                <c:pt idx="179">
                  <c:v>9.4261822453664195</c:v>
                </c:pt>
                <c:pt idx="180">
                  <c:v>10.292065886806085</c:v>
                </c:pt>
                <c:pt idx="181">
                  <c:v>11.373726464395801</c:v>
                </c:pt>
                <c:pt idx="182">
                  <c:v>11.546838893514575</c:v>
                </c:pt>
                <c:pt idx="183">
                  <c:v>8.8510762343201606</c:v>
                </c:pt>
                <c:pt idx="184">
                  <c:v>8.9955073485476333</c:v>
                </c:pt>
                <c:pt idx="185">
                  <c:v>8.5363044927967024</c:v>
                </c:pt>
                <c:pt idx="186">
                  <c:v>6.2757578947111057</c:v>
                </c:pt>
                <c:pt idx="187">
                  <c:v>4.769354926314918</c:v>
                </c:pt>
                <c:pt idx="188">
                  <c:v>6.1970495942893535</c:v>
                </c:pt>
                <c:pt idx="189">
                  <c:v>5.743833971024074</c:v>
                </c:pt>
                <c:pt idx="190">
                  <c:v>4.8474474717435783</c:v>
                </c:pt>
                <c:pt idx="191">
                  <c:v>4.6778100809234502</c:v>
                </c:pt>
                <c:pt idx="192">
                  <c:v>4.8233599837991648</c:v>
                </c:pt>
                <c:pt idx="193">
                  <c:v>2.9783339735698746</c:v>
                </c:pt>
                <c:pt idx="194">
                  <c:v>2.2406632643822206</c:v>
                </c:pt>
                <c:pt idx="195">
                  <c:v>1.8745114880077267</c:v>
                </c:pt>
                <c:pt idx="196">
                  <c:v>0.53349322875975247</c:v>
                </c:pt>
                <c:pt idx="197">
                  <c:v>0.69466358337362522</c:v>
                </c:pt>
                <c:pt idx="198">
                  <c:v>2.3321971784556297</c:v>
                </c:pt>
                <c:pt idx="199">
                  <c:v>2.4940728824007721</c:v>
                </c:pt>
                <c:pt idx="200">
                  <c:v>2.5024835387478959</c:v>
                </c:pt>
                <c:pt idx="201">
                  <c:v>3.4343699162633357</c:v>
                </c:pt>
                <c:pt idx="202">
                  <c:v>3.6286058850358245</c:v>
                </c:pt>
                <c:pt idx="203">
                  <c:v>3.2198206878519358</c:v>
                </c:pt>
                <c:pt idx="204">
                  <c:v>2.5523848904619655</c:v>
                </c:pt>
                <c:pt idx="205">
                  <c:v>3.0666072022958986</c:v>
                </c:pt>
                <c:pt idx="206">
                  <c:v>3.3972743813222053</c:v>
                </c:pt>
                <c:pt idx="207">
                  <c:v>3.8983053708537625</c:v>
                </c:pt>
                <c:pt idx="208">
                  <c:v>5.2136905261142914</c:v>
                </c:pt>
                <c:pt idx="209">
                  <c:v>6.4811982386284939</c:v>
                </c:pt>
                <c:pt idx="210">
                  <c:v>8.5397810369896092</c:v>
                </c:pt>
                <c:pt idx="211">
                  <c:v>9.2772316982944574</c:v>
                </c:pt>
                <c:pt idx="212">
                  <c:v>8.1757771606874456</c:v>
                </c:pt>
                <c:pt idx="213">
                  <c:v>7.1383891268213375</c:v>
                </c:pt>
                <c:pt idx="214">
                  <c:v>6.649145563466945</c:v>
                </c:pt>
                <c:pt idx="215">
                  <c:v>5.5556132712271591</c:v>
                </c:pt>
                <c:pt idx="216">
                  <c:v>5.4885022717926688</c:v>
                </c:pt>
                <c:pt idx="217">
                  <c:v>4.6221819609523891</c:v>
                </c:pt>
                <c:pt idx="218">
                  <c:v>3.7822617798462801</c:v>
                </c:pt>
                <c:pt idx="219">
                  <c:v>4.4288760064186334</c:v>
                </c:pt>
                <c:pt idx="220">
                  <c:v>3.6405948079150789</c:v>
                </c:pt>
                <c:pt idx="221">
                  <c:v>1.7943096295683034</c:v>
                </c:pt>
                <c:pt idx="222">
                  <c:v>0.39145276227546333</c:v>
                </c:pt>
                <c:pt idx="223">
                  <c:v>0.84046238471439949</c:v>
                </c:pt>
                <c:pt idx="224">
                  <c:v>1.4692839269633993</c:v>
                </c:pt>
                <c:pt idx="225">
                  <c:v>2.1558960372742888</c:v>
                </c:pt>
                <c:pt idx="226">
                  <c:v>2.5819108725963389</c:v>
                </c:pt>
                <c:pt idx="227">
                  <c:v>4.5797867149019993</c:v>
                </c:pt>
                <c:pt idx="228">
                  <c:v>4.2070070309414547</c:v>
                </c:pt>
                <c:pt idx="229">
                  <c:v>5.4347412832389921</c:v>
                </c:pt>
                <c:pt idx="230">
                  <c:v>5.7662535301654145</c:v>
                </c:pt>
                <c:pt idx="231">
                  <c:v>4.7604182229447076</c:v>
                </c:pt>
                <c:pt idx="232">
                  <c:v>5.0833799001351423</c:v>
                </c:pt>
                <c:pt idx="233">
                  <c:v>5.5408996994312787</c:v>
                </c:pt>
                <c:pt idx="234">
                  <c:v>4.247074086073539</c:v>
                </c:pt>
                <c:pt idx="235">
                  <c:v>3.5893466144280666</c:v>
                </c:pt>
                <c:pt idx="236">
                  <c:v>3.3089532051515675</c:v>
                </c:pt>
                <c:pt idx="237">
                  <c:v>1.9106128378618479</c:v>
                </c:pt>
                <c:pt idx="238">
                  <c:v>1.2065149816838101</c:v>
                </c:pt>
                <c:pt idx="239">
                  <c:v>-0.12921553926888407</c:v>
                </c:pt>
                <c:pt idx="240">
                  <c:v>-0.42617213516049901</c:v>
                </c:pt>
                <c:pt idx="241">
                  <c:v>-1.7362742485880602</c:v>
                </c:pt>
                <c:pt idx="242">
                  <c:v>-1.9925670122137689</c:v>
                </c:pt>
                <c:pt idx="243">
                  <c:v>-1.8838951278732736</c:v>
                </c:pt>
                <c:pt idx="244">
                  <c:v>-2.0696432790628592</c:v>
                </c:pt>
                <c:pt idx="245">
                  <c:v>-1.1257347228100087</c:v>
                </c:pt>
                <c:pt idx="246">
                  <c:v>-1.3192399364413347</c:v>
                </c:pt>
                <c:pt idx="247">
                  <c:v>-1.8690759688025054</c:v>
                </c:pt>
                <c:pt idx="248">
                  <c:v>-1.8568680835742128</c:v>
                </c:pt>
                <c:pt idx="249">
                  <c:v>-0.91853613333805129</c:v>
                </c:pt>
                <c:pt idx="250">
                  <c:v>-0.57371692064084812</c:v>
                </c:pt>
                <c:pt idx="251">
                  <c:v>-1.0781091766335038</c:v>
                </c:pt>
                <c:pt idx="252">
                  <c:v>-0.64611632998429513</c:v>
                </c:pt>
                <c:pt idx="253">
                  <c:v>-0.15407780038482599</c:v>
                </c:pt>
                <c:pt idx="254">
                  <c:v>-0.13048516098427854</c:v>
                </c:pt>
                <c:pt idx="255">
                  <c:v>1.1728146076114712</c:v>
                </c:pt>
                <c:pt idx="256">
                  <c:v>1.6032775336453824</c:v>
                </c:pt>
                <c:pt idx="257">
                  <c:v>1.1093361034011764</c:v>
                </c:pt>
                <c:pt idx="258">
                  <c:v>0.86902275981495336</c:v>
                </c:pt>
                <c:pt idx="259">
                  <c:v>0.94738361679354455</c:v>
                </c:pt>
                <c:pt idx="260">
                  <c:v>0.95424660345040024</c:v>
                </c:pt>
                <c:pt idx="261">
                  <c:v>1.211817300758014</c:v>
                </c:pt>
                <c:pt idx="262">
                  <c:v>2.2196784606923785</c:v>
                </c:pt>
                <c:pt idx="263">
                  <c:v>2.6114840393909731</c:v>
                </c:pt>
                <c:pt idx="264">
                  <c:v>2.852979578360987</c:v>
                </c:pt>
                <c:pt idx="265">
                  <c:v>3.2731236147623264</c:v>
                </c:pt>
                <c:pt idx="266">
                  <c:v>3.725703037710403</c:v>
                </c:pt>
                <c:pt idx="267">
                  <c:v>2.3721461376946564</c:v>
                </c:pt>
                <c:pt idx="268">
                  <c:v>1.5580723816117796</c:v>
                </c:pt>
                <c:pt idx="269">
                  <c:v>0.87704172905340272</c:v>
                </c:pt>
                <c:pt idx="270">
                  <c:v>2.3265215483361885</c:v>
                </c:pt>
                <c:pt idx="271">
                  <c:v>3.3257115923031506</c:v>
                </c:pt>
                <c:pt idx="272">
                  <c:v>3.524709883857156</c:v>
                </c:pt>
                <c:pt idx="273">
                  <c:v>2.8304155224668506</c:v>
                </c:pt>
                <c:pt idx="274">
                  <c:v>1.847915431679354</c:v>
                </c:pt>
                <c:pt idx="275">
                  <c:v>1.7912209026326593</c:v>
                </c:pt>
                <c:pt idx="276">
                  <c:v>0.79097636655596659</c:v>
                </c:pt>
                <c:pt idx="277">
                  <c:v>1.8976618564860388</c:v>
                </c:pt>
                <c:pt idx="278">
                  <c:v>1.8811658309777073</c:v>
                </c:pt>
                <c:pt idx="279">
                  <c:v>2.1504850922056562</c:v>
                </c:pt>
                <c:pt idx="280">
                  <c:v>2.7652597181532172</c:v>
                </c:pt>
                <c:pt idx="281">
                  <c:v>2.5</c:v>
                </c:pt>
                <c:pt idx="282">
                  <c:v>1.6569795204561331</c:v>
                </c:pt>
                <c:pt idx="283">
                  <c:v>0.62771323268484025</c:v>
                </c:pt>
                <c:pt idx="284">
                  <c:v>0.5</c:v>
                </c:pt>
                <c:pt idx="285">
                  <c:v>0.90000000000000568</c:v>
                </c:pt>
                <c:pt idx="286">
                  <c:v>1</c:v>
                </c:pt>
                <c:pt idx="287">
                  <c:v>0.72816647656999578</c:v>
                </c:pt>
                <c:pt idx="288">
                  <c:v>0.27658563406973258</c:v>
                </c:pt>
                <c:pt idx="289">
                  <c:v>-0.54084569473241118</c:v>
                </c:pt>
                <c:pt idx="290">
                  <c:v>-0.11022336893752538</c:v>
                </c:pt>
                <c:pt idx="291">
                  <c:v>0.85542195074623351</c:v>
                </c:pt>
                <c:pt idx="292">
                  <c:v>1.1580085630596528</c:v>
                </c:pt>
                <c:pt idx="293">
                  <c:v>1.6775261712177212</c:v>
                </c:pt>
                <c:pt idx="294">
                  <c:v>1.5187898303232146</c:v>
                </c:pt>
                <c:pt idx="295">
                  <c:v>1.8167405331190878</c:v>
                </c:pt>
                <c:pt idx="296">
                  <c:v>1.4326844717312213</c:v>
                </c:pt>
                <c:pt idx="297">
                  <c:v>1.3441364663858479</c:v>
                </c:pt>
                <c:pt idx="298">
                  <c:v>1.5585891969706438</c:v>
                </c:pt>
                <c:pt idx="299">
                  <c:v>3.6638246566360237</c:v>
                </c:pt>
                <c:pt idx="300">
                  <c:v>4.5148886220006261</c:v>
                </c:pt>
                <c:pt idx="301">
                  <c:v>5.3267515218621924</c:v>
                </c:pt>
                <c:pt idx="302">
                  <c:v>5.7810093225161552</c:v>
                </c:pt>
                <c:pt idx="303">
                  <c:v>6.1569193415054002</c:v>
                </c:pt>
                <c:pt idx="304">
                  <c:v>5.9006948589342016</c:v>
                </c:pt>
                <c:pt idx="305">
                  <c:v>6.5046445234588646</c:v>
                </c:pt>
                <c:pt idx="306">
                  <c:v>8.2227275731544154</c:v>
                </c:pt>
                <c:pt idx="307">
                  <c:v>8.7823860822581139</c:v>
                </c:pt>
                <c:pt idx="308">
                  <c:v>8.8886539553763413</c:v>
                </c:pt>
                <c:pt idx="309">
                  <c:v>9.1040943851299545</c:v>
                </c:pt>
                <c:pt idx="310">
                  <c:v>9.5566762184085832</c:v>
                </c:pt>
                <c:pt idx="311">
                  <c:v>7.6754534627573037</c:v>
                </c:pt>
                <c:pt idx="312">
                  <c:v>7.0769205766379315</c:v>
                </c:pt>
                <c:pt idx="313">
                  <c:v>6.5432090002156116</c:v>
                </c:pt>
                <c:pt idx="314">
                  <c:v>7.3617969746003382</c:v>
                </c:pt>
                <c:pt idx="315">
                  <c:v>8.4252580519207356</c:v>
                </c:pt>
                <c:pt idx="316">
                  <c:v>8.9862917816955417</c:v>
                </c:pt>
                <c:pt idx="317">
                  <c:v>10.274467693331786</c:v>
                </c:pt>
                <c:pt idx="318">
                  <c:v>9.3216627279495867</c:v>
                </c:pt>
                <c:pt idx="319">
                  <c:v>9.1287829914562479</c:v>
                </c:pt>
                <c:pt idx="320">
                  <c:v>9.9151144159470022</c:v>
                </c:pt>
                <c:pt idx="321">
                  <c:v>9.477165434431825</c:v>
                </c:pt>
                <c:pt idx="322">
                  <c:v>8.8446621147541009</c:v>
                </c:pt>
                <c:pt idx="323">
                  <c:v>8.3026886372339987</c:v>
                </c:pt>
                <c:pt idx="324">
                  <c:v>8.0513101873760036</c:v>
                </c:pt>
                <c:pt idx="325">
                  <c:v>8.0504413480060038</c:v>
                </c:pt>
                <c:pt idx="326">
                  <c:v>5.4496798492630063</c:v>
                </c:pt>
                <c:pt idx="327">
                  <c:v>3.2368670906419936</c:v>
                </c:pt>
                <c:pt idx="328">
                  <c:v>1.2871011081221866</c:v>
                </c:pt>
                <c:pt idx="329">
                  <c:v>-0.50755079107256051</c:v>
                </c:pt>
                <c:pt idx="330">
                  <c:v>-0.10059010767696464</c:v>
                </c:pt>
                <c:pt idx="331">
                  <c:v>-0.16831355515660107</c:v>
                </c:pt>
                <c:pt idx="332">
                  <c:v>7.568803554806891E-2</c:v>
                </c:pt>
                <c:pt idx="333">
                  <c:v>0.12196043169521431</c:v>
                </c:pt>
                <c:pt idx="334">
                  <c:v>-0.48885044501216157</c:v>
                </c:pt>
                <c:pt idx="335">
                  <c:v>-0.62021525726359528</c:v>
                </c:pt>
                <c:pt idx="336">
                  <c:v>-0.85954367090971573</c:v>
                </c:pt>
                <c:pt idx="337">
                  <c:v>-1.6511541998150534</c:v>
                </c:pt>
                <c:pt idx="338">
                  <c:v>-1.2012081435271824</c:v>
                </c:pt>
                <c:pt idx="339">
                  <c:v>-0.7282248727489673</c:v>
                </c:pt>
                <c:pt idx="340">
                  <c:v>0.26408273303317742</c:v>
                </c:pt>
                <c:pt idx="341">
                  <c:v>0.78870010734905804</c:v>
                </c:pt>
                <c:pt idx="342">
                  <c:v>1.3914749454629032</c:v>
                </c:pt>
                <c:pt idx="343">
                  <c:v>1.348533881608688</c:v>
                </c:pt>
                <c:pt idx="344">
                  <c:v>0.62855110302560036</c:v>
                </c:pt>
                <c:pt idx="345">
                  <c:v>0.60594045980830913</c:v>
                </c:pt>
              </c:numCache>
            </c:numRef>
          </c:val>
          <c:smooth val="0"/>
          <c:extLst>
            <c:ext xmlns:c16="http://schemas.microsoft.com/office/drawing/2014/chart" uri="{C3380CC4-5D6E-409C-BE32-E72D297353CC}">
              <c16:uniqueId val="{00000000-9B2D-4830-A436-96167F72F9EE}"/>
            </c:ext>
          </c:extLst>
        </c:ser>
        <c:ser>
          <c:idx val="1"/>
          <c:order val="1"/>
          <c:tx>
            <c:strRef>
              <c:f>'Figure B.1.1'!$C$1</c:f>
              <c:strCache>
                <c:ptCount val="1"/>
                <c:pt idx="0">
                  <c:v>Inflation Targeting</c:v>
                </c:pt>
              </c:strCache>
            </c:strRef>
          </c:tx>
          <c:spPr>
            <a:ln w="28575" cap="rnd">
              <a:solidFill>
                <a:schemeClr val="accent2"/>
              </a:solidFill>
              <a:round/>
            </a:ln>
            <a:effectLst/>
          </c:spPr>
          <c:marker>
            <c:symbol val="none"/>
          </c:marker>
          <c:cat>
            <c:numRef>
              <c:f>'Figure B.1.1'!$A$2:$A$347</c:f>
              <c:numCache>
                <c:formatCode>mmm\-yy</c:formatCode>
                <c:ptCount val="346"/>
                <c:pt idx="0">
                  <c:v>35065</c:v>
                </c:pt>
                <c:pt idx="1">
                  <c:v>35124</c:v>
                </c:pt>
                <c:pt idx="2">
                  <c:v>35155</c:v>
                </c:pt>
                <c:pt idx="3">
                  <c:v>35185</c:v>
                </c:pt>
                <c:pt idx="4">
                  <c:v>35216</c:v>
                </c:pt>
                <c:pt idx="5">
                  <c:v>35246</c:v>
                </c:pt>
                <c:pt idx="6">
                  <c:v>35277</c:v>
                </c:pt>
                <c:pt idx="7">
                  <c:v>35308</c:v>
                </c:pt>
                <c:pt idx="8">
                  <c:v>35338</c:v>
                </c:pt>
                <c:pt idx="9">
                  <c:v>35369</c:v>
                </c:pt>
                <c:pt idx="10">
                  <c:v>35399</c:v>
                </c:pt>
                <c:pt idx="11">
                  <c:v>35430</c:v>
                </c:pt>
                <c:pt idx="12">
                  <c:v>35461</c:v>
                </c:pt>
                <c:pt idx="13">
                  <c:v>35489</c:v>
                </c:pt>
                <c:pt idx="14">
                  <c:v>35520</c:v>
                </c:pt>
                <c:pt idx="15">
                  <c:v>35550</c:v>
                </c:pt>
                <c:pt idx="16">
                  <c:v>35581</c:v>
                </c:pt>
                <c:pt idx="17">
                  <c:v>35611</c:v>
                </c:pt>
                <c:pt idx="18">
                  <c:v>35642</c:v>
                </c:pt>
                <c:pt idx="19">
                  <c:v>35673</c:v>
                </c:pt>
                <c:pt idx="20">
                  <c:v>35703</c:v>
                </c:pt>
                <c:pt idx="21">
                  <c:v>35734</c:v>
                </c:pt>
                <c:pt idx="22">
                  <c:v>35764</c:v>
                </c:pt>
                <c:pt idx="23">
                  <c:v>35795</c:v>
                </c:pt>
                <c:pt idx="24">
                  <c:v>35826</c:v>
                </c:pt>
                <c:pt idx="25">
                  <c:v>35854</c:v>
                </c:pt>
                <c:pt idx="26">
                  <c:v>35885</c:v>
                </c:pt>
                <c:pt idx="27">
                  <c:v>35915</c:v>
                </c:pt>
                <c:pt idx="28">
                  <c:v>35946</c:v>
                </c:pt>
                <c:pt idx="29">
                  <c:v>35976</c:v>
                </c:pt>
                <c:pt idx="30">
                  <c:v>36007</c:v>
                </c:pt>
                <c:pt idx="31">
                  <c:v>36038</c:v>
                </c:pt>
                <c:pt idx="32">
                  <c:v>36068</c:v>
                </c:pt>
                <c:pt idx="33">
                  <c:v>36099</c:v>
                </c:pt>
                <c:pt idx="34">
                  <c:v>36129</c:v>
                </c:pt>
                <c:pt idx="35">
                  <c:v>36160</c:v>
                </c:pt>
                <c:pt idx="36">
                  <c:v>36191</c:v>
                </c:pt>
                <c:pt idx="37">
                  <c:v>36219</c:v>
                </c:pt>
                <c:pt idx="38">
                  <c:v>36250</c:v>
                </c:pt>
                <c:pt idx="39">
                  <c:v>36280</c:v>
                </c:pt>
                <c:pt idx="40">
                  <c:v>36311</c:v>
                </c:pt>
                <c:pt idx="41">
                  <c:v>36341</c:v>
                </c:pt>
                <c:pt idx="42">
                  <c:v>36372</c:v>
                </c:pt>
                <c:pt idx="43">
                  <c:v>36403</c:v>
                </c:pt>
                <c:pt idx="44">
                  <c:v>36433</c:v>
                </c:pt>
                <c:pt idx="45">
                  <c:v>36464</c:v>
                </c:pt>
                <c:pt idx="46">
                  <c:v>36494</c:v>
                </c:pt>
                <c:pt idx="47">
                  <c:v>36525</c:v>
                </c:pt>
                <c:pt idx="48">
                  <c:v>36556</c:v>
                </c:pt>
                <c:pt idx="49">
                  <c:v>36585</c:v>
                </c:pt>
                <c:pt idx="50">
                  <c:v>36616</c:v>
                </c:pt>
                <c:pt idx="51">
                  <c:v>36646</c:v>
                </c:pt>
                <c:pt idx="52">
                  <c:v>36677</c:v>
                </c:pt>
                <c:pt idx="53">
                  <c:v>36707</c:v>
                </c:pt>
                <c:pt idx="54">
                  <c:v>36738</c:v>
                </c:pt>
                <c:pt idx="55">
                  <c:v>36769</c:v>
                </c:pt>
                <c:pt idx="56">
                  <c:v>36799</c:v>
                </c:pt>
                <c:pt idx="57">
                  <c:v>36830</c:v>
                </c:pt>
                <c:pt idx="58">
                  <c:v>36860</c:v>
                </c:pt>
                <c:pt idx="59">
                  <c:v>36891</c:v>
                </c:pt>
                <c:pt idx="60">
                  <c:v>36922</c:v>
                </c:pt>
                <c:pt idx="61">
                  <c:v>36950</c:v>
                </c:pt>
                <c:pt idx="62">
                  <c:v>36981</c:v>
                </c:pt>
                <c:pt idx="63">
                  <c:v>37011</c:v>
                </c:pt>
                <c:pt idx="64">
                  <c:v>37042</c:v>
                </c:pt>
                <c:pt idx="65">
                  <c:v>37072</c:v>
                </c:pt>
                <c:pt idx="66">
                  <c:v>37103</c:v>
                </c:pt>
                <c:pt idx="67">
                  <c:v>37134</c:v>
                </c:pt>
                <c:pt idx="68">
                  <c:v>37164</c:v>
                </c:pt>
                <c:pt idx="69">
                  <c:v>37195</c:v>
                </c:pt>
                <c:pt idx="70">
                  <c:v>37225</c:v>
                </c:pt>
                <c:pt idx="71">
                  <c:v>37256</c:v>
                </c:pt>
                <c:pt idx="72">
                  <c:v>37287</c:v>
                </c:pt>
                <c:pt idx="73">
                  <c:v>37315</c:v>
                </c:pt>
                <c:pt idx="74">
                  <c:v>37346</c:v>
                </c:pt>
                <c:pt idx="75">
                  <c:v>37376</c:v>
                </c:pt>
                <c:pt idx="76">
                  <c:v>37407</c:v>
                </c:pt>
                <c:pt idx="77">
                  <c:v>37437</c:v>
                </c:pt>
                <c:pt idx="78">
                  <c:v>37468</c:v>
                </c:pt>
                <c:pt idx="79">
                  <c:v>37499</c:v>
                </c:pt>
                <c:pt idx="80">
                  <c:v>37529</c:v>
                </c:pt>
                <c:pt idx="81">
                  <c:v>37560</c:v>
                </c:pt>
                <c:pt idx="82">
                  <c:v>37590</c:v>
                </c:pt>
                <c:pt idx="83">
                  <c:v>37621</c:v>
                </c:pt>
                <c:pt idx="84">
                  <c:v>37652</c:v>
                </c:pt>
                <c:pt idx="85">
                  <c:v>37680</c:v>
                </c:pt>
                <c:pt idx="86">
                  <c:v>37711</c:v>
                </c:pt>
                <c:pt idx="87">
                  <c:v>37741</c:v>
                </c:pt>
                <c:pt idx="88">
                  <c:v>37772</c:v>
                </c:pt>
                <c:pt idx="89">
                  <c:v>37802</c:v>
                </c:pt>
                <c:pt idx="90">
                  <c:v>37833</c:v>
                </c:pt>
                <c:pt idx="91">
                  <c:v>37864</c:v>
                </c:pt>
                <c:pt idx="92">
                  <c:v>37894</c:v>
                </c:pt>
                <c:pt idx="93">
                  <c:v>37925</c:v>
                </c:pt>
                <c:pt idx="94">
                  <c:v>37955</c:v>
                </c:pt>
                <c:pt idx="95">
                  <c:v>37986</c:v>
                </c:pt>
                <c:pt idx="96">
                  <c:v>38017</c:v>
                </c:pt>
                <c:pt idx="97">
                  <c:v>38046</c:v>
                </c:pt>
                <c:pt idx="98">
                  <c:v>38077</c:v>
                </c:pt>
                <c:pt idx="99">
                  <c:v>38107</c:v>
                </c:pt>
                <c:pt idx="100">
                  <c:v>38138</c:v>
                </c:pt>
                <c:pt idx="101">
                  <c:v>38168</c:v>
                </c:pt>
                <c:pt idx="102">
                  <c:v>38199</c:v>
                </c:pt>
                <c:pt idx="103">
                  <c:v>38230</c:v>
                </c:pt>
                <c:pt idx="104">
                  <c:v>38260</c:v>
                </c:pt>
                <c:pt idx="105">
                  <c:v>38291</c:v>
                </c:pt>
                <c:pt idx="106">
                  <c:v>38321</c:v>
                </c:pt>
                <c:pt idx="107">
                  <c:v>38352</c:v>
                </c:pt>
                <c:pt idx="108">
                  <c:v>38383</c:v>
                </c:pt>
                <c:pt idx="109">
                  <c:v>38411</c:v>
                </c:pt>
                <c:pt idx="110">
                  <c:v>38442</c:v>
                </c:pt>
                <c:pt idx="111">
                  <c:v>38472</c:v>
                </c:pt>
                <c:pt idx="112">
                  <c:v>38503</c:v>
                </c:pt>
                <c:pt idx="113">
                  <c:v>38533</c:v>
                </c:pt>
                <c:pt idx="114">
                  <c:v>38564</c:v>
                </c:pt>
                <c:pt idx="115">
                  <c:v>38595</c:v>
                </c:pt>
                <c:pt idx="116">
                  <c:v>38625</c:v>
                </c:pt>
                <c:pt idx="117">
                  <c:v>38656</c:v>
                </c:pt>
                <c:pt idx="118">
                  <c:v>38686</c:v>
                </c:pt>
                <c:pt idx="119">
                  <c:v>38717</c:v>
                </c:pt>
                <c:pt idx="120">
                  <c:v>38748</c:v>
                </c:pt>
                <c:pt idx="121">
                  <c:v>38776</c:v>
                </c:pt>
                <c:pt idx="122">
                  <c:v>38807</c:v>
                </c:pt>
                <c:pt idx="123">
                  <c:v>38837</c:v>
                </c:pt>
                <c:pt idx="124">
                  <c:v>38868</c:v>
                </c:pt>
                <c:pt idx="125">
                  <c:v>38898</c:v>
                </c:pt>
                <c:pt idx="126">
                  <c:v>38929</c:v>
                </c:pt>
                <c:pt idx="127">
                  <c:v>38960</c:v>
                </c:pt>
                <c:pt idx="128">
                  <c:v>38990</c:v>
                </c:pt>
                <c:pt idx="129">
                  <c:v>39021</c:v>
                </c:pt>
                <c:pt idx="130">
                  <c:v>39051</c:v>
                </c:pt>
                <c:pt idx="131">
                  <c:v>39082</c:v>
                </c:pt>
                <c:pt idx="132">
                  <c:v>39113</c:v>
                </c:pt>
                <c:pt idx="133">
                  <c:v>39141</c:v>
                </c:pt>
                <c:pt idx="134">
                  <c:v>39172</c:v>
                </c:pt>
                <c:pt idx="135">
                  <c:v>39202</c:v>
                </c:pt>
                <c:pt idx="136">
                  <c:v>39233</c:v>
                </c:pt>
                <c:pt idx="137">
                  <c:v>39263</c:v>
                </c:pt>
                <c:pt idx="138">
                  <c:v>39294</c:v>
                </c:pt>
                <c:pt idx="139">
                  <c:v>39325</c:v>
                </c:pt>
                <c:pt idx="140">
                  <c:v>39355</c:v>
                </c:pt>
                <c:pt idx="141">
                  <c:v>39386</c:v>
                </c:pt>
                <c:pt idx="142">
                  <c:v>39416</c:v>
                </c:pt>
                <c:pt idx="143">
                  <c:v>39447</c:v>
                </c:pt>
                <c:pt idx="144">
                  <c:v>39478</c:v>
                </c:pt>
                <c:pt idx="145">
                  <c:v>39507</c:v>
                </c:pt>
                <c:pt idx="146">
                  <c:v>39538</c:v>
                </c:pt>
                <c:pt idx="147">
                  <c:v>39568</c:v>
                </c:pt>
                <c:pt idx="148">
                  <c:v>39599</c:v>
                </c:pt>
                <c:pt idx="149">
                  <c:v>39629</c:v>
                </c:pt>
                <c:pt idx="150">
                  <c:v>39660</c:v>
                </c:pt>
                <c:pt idx="151">
                  <c:v>39691</c:v>
                </c:pt>
                <c:pt idx="152">
                  <c:v>39721</c:v>
                </c:pt>
                <c:pt idx="153">
                  <c:v>39752</c:v>
                </c:pt>
                <c:pt idx="154">
                  <c:v>39782</c:v>
                </c:pt>
                <c:pt idx="155">
                  <c:v>39813</c:v>
                </c:pt>
                <c:pt idx="156">
                  <c:v>39844</c:v>
                </c:pt>
                <c:pt idx="157">
                  <c:v>39872</c:v>
                </c:pt>
                <c:pt idx="158">
                  <c:v>39903</c:v>
                </c:pt>
                <c:pt idx="159">
                  <c:v>39933</c:v>
                </c:pt>
                <c:pt idx="160">
                  <c:v>39964</c:v>
                </c:pt>
                <c:pt idx="161">
                  <c:v>39994</c:v>
                </c:pt>
                <c:pt idx="162">
                  <c:v>40025</c:v>
                </c:pt>
                <c:pt idx="163">
                  <c:v>40056</c:v>
                </c:pt>
                <c:pt idx="164">
                  <c:v>40086</c:v>
                </c:pt>
                <c:pt idx="165">
                  <c:v>40117</c:v>
                </c:pt>
                <c:pt idx="166">
                  <c:v>40147</c:v>
                </c:pt>
                <c:pt idx="167">
                  <c:v>40178</c:v>
                </c:pt>
                <c:pt idx="168">
                  <c:v>40209</c:v>
                </c:pt>
                <c:pt idx="169">
                  <c:v>40237</c:v>
                </c:pt>
                <c:pt idx="170">
                  <c:v>40268</c:v>
                </c:pt>
                <c:pt idx="171">
                  <c:v>40298</c:v>
                </c:pt>
                <c:pt idx="172">
                  <c:v>40329</c:v>
                </c:pt>
                <c:pt idx="173">
                  <c:v>40359</c:v>
                </c:pt>
                <c:pt idx="174">
                  <c:v>40390</c:v>
                </c:pt>
                <c:pt idx="175">
                  <c:v>40421</c:v>
                </c:pt>
                <c:pt idx="176">
                  <c:v>40451</c:v>
                </c:pt>
                <c:pt idx="177">
                  <c:v>40482</c:v>
                </c:pt>
                <c:pt idx="178">
                  <c:v>40512</c:v>
                </c:pt>
                <c:pt idx="179">
                  <c:v>40543</c:v>
                </c:pt>
                <c:pt idx="180">
                  <c:v>40574</c:v>
                </c:pt>
                <c:pt idx="181">
                  <c:v>40602</c:v>
                </c:pt>
                <c:pt idx="182">
                  <c:v>40633</c:v>
                </c:pt>
                <c:pt idx="183">
                  <c:v>40663</c:v>
                </c:pt>
                <c:pt idx="184">
                  <c:v>40694</c:v>
                </c:pt>
                <c:pt idx="185">
                  <c:v>40724</c:v>
                </c:pt>
                <c:pt idx="186">
                  <c:v>40755</c:v>
                </c:pt>
                <c:pt idx="187">
                  <c:v>40786</c:v>
                </c:pt>
                <c:pt idx="188">
                  <c:v>40816</c:v>
                </c:pt>
                <c:pt idx="189">
                  <c:v>40847</c:v>
                </c:pt>
                <c:pt idx="190">
                  <c:v>40877</c:v>
                </c:pt>
                <c:pt idx="191">
                  <c:v>40908</c:v>
                </c:pt>
                <c:pt idx="192">
                  <c:v>40939</c:v>
                </c:pt>
                <c:pt idx="193">
                  <c:v>40968</c:v>
                </c:pt>
                <c:pt idx="194">
                  <c:v>40999</c:v>
                </c:pt>
                <c:pt idx="195">
                  <c:v>41029</c:v>
                </c:pt>
                <c:pt idx="196">
                  <c:v>41060</c:v>
                </c:pt>
                <c:pt idx="197">
                  <c:v>41090</c:v>
                </c:pt>
                <c:pt idx="198">
                  <c:v>41121</c:v>
                </c:pt>
                <c:pt idx="199">
                  <c:v>41152</c:v>
                </c:pt>
                <c:pt idx="200">
                  <c:v>41182</c:v>
                </c:pt>
                <c:pt idx="201">
                  <c:v>41213</c:v>
                </c:pt>
                <c:pt idx="202">
                  <c:v>41243</c:v>
                </c:pt>
                <c:pt idx="203">
                  <c:v>41274</c:v>
                </c:pt>
                <c:pt idx="204">
                  <c:v>41305</c:v>
                </c:pt>
                <c:pt idx="205">
                  <c:v>41333</c:v>
                </c:pt>
                <c:pt idx="206">
                  <c:v>41364</c:v>
                </c:pt>
                <c:pt idx="207">
                  <c:v>41394</c:v>
                </c:pt>
                <c:pt idx="208">
                  <c:v>41425</c:v>
                </c:pt>
                <c:pt idx="209">
                  <c:v>41455</c:v>
                </c:pt>
                <c:pt idx="210">
                  <c:v>41486</c:v>
                </c:pt>
                <c:pt idx="211">
                  <c:v>41517</c:v>
                </c:pt>
                <c:pt idx="212">
                  <c:v>41547</c:v>
                </c:pt>
                <c:pt idx="213">
                  <c:v>41578</c:v>
                </c:pt>
                <c:pt idx="214">
                  <c:v>41608</c:v>
                </c:pt>
                <c:pt idx="215">
                  <c:v>41639</c:v>
                </c:pt>
                <c:pt idx="216">
                  <c:v>41670</c:v>
                </c:pt>
                <c:pt idx="217">
                  <c:v>41698</c:v>
                </c:pt>
                <c:pt idx="218">
                  <c:v>41729</c:v>
                </c:pt>
                <c:pt idx="219">
                  <c:v>41759</c:v>
                </c:pt>
                <c:pt idx="220">
                  <c:v>41790</c:v>
                </c:pt>
                <c:pt idx="221">
                  <c:v>41820</c:v>
                </c:pt>
                <c:pt idx="222">
                  <c:v>41851</c:v>
                </c:pt>
                <c:pt idx="223">
                  <c:v>41882</c:v>
                </c:pt>
                <c:pt idx="224">
                  <c:v>41912</c:v>
                </c:pt>
                <c:pt idx="225">
                  <c:v>41943</c:v>
                </c:pt>
                <c:pt idx="226">
                  <c:v>41973</c:v>
                </c:pt>
                <c:pt idx="227">
                  <c:v>42004</c:v>
                </c:pt>
                <c:pt idx="228">
                  <c:v>42035</c:v>
                </c:pt>
                <c:pt idx="229">
                  <c:v>42063</c:v>
                </c:pt>
                <c:pt idx="230">
                  <c:v>42094</c:v>
                </c:pt>
                <c:pt idx="231">
                  <c:v>42124</c:v>
                </c:pt>
                <c:pt idx="232">
                  <c:v>42155</c:v>
                </c:pt>
                <c:pt idx="233">
                  <c:v>42185</c:v>
                </c:pt>
                <c:pt idx="234">
                  <c:v>42216</c:v>
                </c:pt>
                <c:pt idx="235">
                  <c:v>42247</c:v>
                </c:pt>
                <c:pt idx="236">
                  <c:v>42277</c:v>
                </c:pt>
                <c:pt idx="237">
                  <c:v>42308</c:v>
                </c:pt>
                <c:pt idx="238">
                  <c:v>42338</c:v>
                </c:pt>
                <c:pt idx="239">
                  <c:v>42369</c:v>
                </c:pt>
                <c:pt idx="240">
                  <c:v>42400</c:v>
                </c:pt>
                <c:pt idx="241">
                  <c:v>42429</c:v>
                </c:pt>
                <c:pt idx="242">
                  <c:v>42460</c:v>
                </c:pt>
                <c:pt idx="243">
                  <c:v>42490</c:v>
                </c:pt>
                <c:pt idx="244">
                  <c:v>42521</c:v>
                </c:pt>
                <c:pt idx="245">
                  <c:v>42551</c:v>
                </c:pt>
                <c:pt idx="246">
                  <c:v>42582</c:v>
                </c:pt>
                <c:pt idx="247">
                  <c:v>42613</c:v>
                </c:pt>
                <c:pt idx="248">
                  <c:v>42643</c:v>
                </c:pt>
                <c:pt idx="249">
                  <c:v>42674</c:v>
                </c:pt>
                <c:pt idx="250">
                  <c:v>42704</c:v>
                </c:pt>
                <c:pt idx="251">
                  <c:v>42735</c:v>
                </c:pt>
                <c:pt idx="252">
                  <c:v>42766</c:v>
                </c:pt>
                <c:pt idx="253">
                  <c:v>42794</c:v>
                </c:pt>
                <c:pt idx="254">
                  <c:v>42825</c:v>
                </c:pt>
                <c:pt idx="255">
                  <c:v>42855</c:v>
                </c:pt>
                <c:pt idx="256">
                  <c:v>42886</c:v>
                </c:pt>
                <c:pt idx="257">
                  <c:v>42916</c:v>
                </c:pt>
                <c:pt idx="258">
                  <c:v>42947</c:v>
                </c:pt>
                <c:pt idx="259">
                  <c:v>42978</c:v>
                </c:pt>
                <c:pt idx="260">
                  <c:v>43008</c:v>
                </c:pt>
                <c:pt idx="261">
                  <c:v>43039</c:v>
                </c:pt>
                <c:pt idx="262">
                  <c:v>43069</c:v>
                </c:pt>
                <c:pt idx="263">
                  <c:v>43100</c:v>
                </c:pt>
                <c:pt idx="264">
                  <c:v>43131</c:v>
                </c:pt>
                <c:pt idx="265">
                  <c:v>43159</c:v>
                </c:pt>
                <c:pt idx="266">
                  <c:v>43190</c:v>
                </c:pt>
                <c:pt idx="267">
                  <c:v>43220</c:v>
                </c:pt>
                <c:pt idx="268">
                  <c:v>43251</c:v>
                </c:pt>
                <c:pt idx="269">
                  <c:v>43281</c:v>
                </c:pt>
                <c:pt idx="270">
                  <c:v>43312</c:v>
                </c:pt>
                <c:pt idx="271">
                  <c:v>43343</c:v>
                </c:pt>
                <c:pt idx="272">
                  <c:v>43373</c:v>
                </c:pt>
                <c:pt idx="273">
                  <c:v>43404</c:v>
                </c:pt>
                <c:pt idx="274">
                  <c:v>43434</c:v>
                </c:pt>
                <c:pt idx="275">
                  <c:v>43465</c:v>
                </c:pt>
                <c:pt idx="276">
                  <c:v>43496</c:v>
                </c:pt>
                <c:pt idx="277">
                  <c:v>43524</c:v>
                </c:pt>
                <c:pt idx="278">
                  <c:v>43555</c:v>
                </c:pt>
                <c:pt idx="279">
                  <c:v>43585</c:v>
                </c:pt>
                <c:pt idx="280">
                  <c:v>43616</c:v>
                </c:pt>
                <c:pt idx="281">
                  <c:v>43646</c:v>
                </c:pt>
                <c:pt idx="282">
                  <c:v>43677</c:v>
                </c:pt>
                <c:pt idx="283">
                  <c:v>43708</c:v>
                </c:pt>
                <c:pt idx="284">
                  <c:v>43738</c:v>
                </c:pt>
                <c:pt idx="285">
                  <c:v>43769</c:v>
                </c:pt>
                <c:pt idx="286">
                  <c:v>43799</c:v>
                </c:pt>
                <c:pt idx="287">
                  <c:v>43830</c:v>
                </c:pt>
                <c:pt idx="288">
                  <c:v>43861</c:v>
                </c:pt>
                <c:pt idx="289">
                  <c:v>43890</c:v>
                </c:pt>
                <c:pt idx="290">
                  <c:v>43921</c:v>
                </c:pt>
                <c:pt idx="291">
                  <c:v>43951</c:v>
                </c:pt>
                <c:pt idx="292">
                  <c:v>43982</c:v>
                </c:pt>
                <c:pt idx="293">
                  <c:v>44012</c:v>
                </c:pt>
                <c:pt idx="294">
                  <c:v>44043</c:v>
                </c:pt>
                <c:pt idx="295">
                  <c:v>44074</c:v>
                </c:pt>
                <c:pt idx="296">
                  <c:v>44104</c:v>
                </c:pt>
                <c:pt idx="297">
                  <c:v>44135</c:v>
                </c:pt>
                <c:pt idx="298">
                  <c:v>44165</c:v>
                </c:pt>
                <c:pt idx="299">
                  <c:v>44196</c:v>
                </c:pt>
                <c:pt idx="300">
                  <c:v>44227</c:v>
                </c:pt>
                <c:pt idx="301">
                  <c:v>44255</c:v>
                </c:pt>
                <c:pt idx="302">
                  <c:v>44286</c:v>
                </c:pt>
                <c:pt idx="303">
                  <c:v>44316</c:v>
                </c:pt>
                <c:pt idx="304">
                  <c:v>44347</c:v>
                </c:pt>
                <c:pt idx="305">
                  <c:v>44377</c:v>
                </c:pt>
                <c:pt idx="306">
                  <c:v>44408</c:v>
                </c:pt>
                <c:pt idx="307">
                  <c:v>44439</c:v>
                </c:pt>
                <c:pt idx="308">
                  <c:v>44469</c:v>
                </c:pt>
                <c:pt idx="309">
                  <c:v>44500</c:v>
                </c:pt>
                <c:pt idx="310">
                  <c:v>44530</c:v>
                </c:pt>
                <c:pt idx="311">
                  <c:v>44561</c:v>
                </c:pt>
                <c:pt idx="312">
                  <c:v>44592</c:v>
                </c:pt>
                <c:pt idx="313">
                  <c:v>44620</c:v>
                </c:pt>
                <c:pt idx="314">
                  <c:v>44651</c:v>
                </c:pt>
                <c:pt idx="315">
                  <c:v>44681</c:v>
                </c:pt>
                <c:pt idx="316">
                  <c:v>44712</c:v>
                </c:pt>
                <c:pt idx="317">
                  <c:v>44742</c:v>
                </c:pt>
                <c:pt idx="318">
                  <c:v>44773</c:v>
                </c:pt>
                <c:pt idx="319">
                  <c:v>44804</c:v>
                </c:pt>
                <c:pt idx="320">
                  <c:v>44834</c:v>
                </c:pt>
                <c:pt idx="321">
                  <c:v>44865</c:v>
                </c:pt>
                <c:pt idx="322">
                  <c:v>44895</c:v>
                </c:pt>
                <c:pt idx="323">
                  <c:v>44926</c:v>
                </c:pt>
                <c:pt idx="324">
                  <c:v>44957</c:v>
                </c:pt>
                <c:pt idx="325">
                  <c:v>44985</c:v>
                </c:pt>
                <c:pt idx="326">
                  <c:v>45016</c:v>
                </c:pt>
                <c:pt idx="327">
                  <c:v>45046</c:v>
                </c:pt>
                <c:pt idx="328">
                  <c:v>45077</c:v>
                </c:pt>
                <c:pt idx="329">
                  <c:v>45107</c:v>
                </c:pt>
                <c:pt idx="330">
                  <c:v>45138</c:v>
                </c:pt>
                <c:pt idx="331">
                  <c:v>45169</c:v>
                </c:pt>
                <c:pt idx="332">
                  <c:v>45199</c:v>
                </c:pt>
                <c:pt idx="333">
                  <c:v>45230</c:v>
                </c:pt>
                <c:pt idx="334">
                  <c:v>45260</c:v>
                </c:pt>
                <c:pt idx="335">
                  <c:v>45291</c:v>
                </c:pt>
                <c:pt idx="336">
                  <c:v>45322</c:v>
                </c:pt>
                <c:pt idx="337">
                  <c:v>45351</c:v>
                </c:pt>
                <c:pt idx="338">
                  <c:v>45382</c:v>
                </c:pt>
                <c:pt idx="339">
                  <c:v>45412</c:v>
                </c:pt>
                <c:pt idx="340">
                  <c:v>45443</c:v>
                </c:pt>
                <c:pt idx="341">
                  <c:v>45473</c:v>
                </c:pt>
                <c:pt idx="342">
                  <c:v>45504</c:v>
                </c:pt>
                <c:pt idx="343">
                  <c:v>45535</c:v>
                </c:pt>
                <c:pt idx="344">
                  <c:v>45565</c:v>
                </c:pt>
                <c:pt idx="345">
                  <c:v>45596</c:v>
                </c:pt>
              </c:numCache>
            </c:numRef>
          </c:cat>
          <c:val>
            <c:numRef>
              <c:f>'Figure B.1.1'!$C$2:$C$347</c:f>
              <c:numCache>
                <c:formatCode>0.0</c:formatCode>
                <c:ptCount val="346"/>
                <c:pt idx="0">
                  <c:v>14</c:v>
                </c:pt>
                <c:pt idx="1">
                  <c:v>14</c:v>
                </c:pt>
                <c:pt idx="2">
                  <c:v>14</c:v>
                </c:pt>
                <c:pt idx="3">
                  <c:v>14</c:v>
                </c:pt>
                <c:pt idx="4">
                  <c:v>14</c:v>
                </c:pt>
                <c:pt idx="5">
                  <c:v>14</c:v>
                </c:pt>
                <c:pt idx="6">
                  <c:v>14</c:v>
                </c:pt>
                <c:pt idx="7">
                  <c:v>14</c:v>
                </c:pt>
                <c:pt idx="8">
                  <c:v>14</c:v>
                </c:pt>
                <c:pt idx="9">
                  <c:v>14</c:v>
                </c:pt>
                <c:pt idx="10">
                  <c:v>14</c:v>
                </c:pt>
                <c:pt idx="11">
                  <c:v>14</c:v>
                </c:pt>
                <c:pt idx="12">
                  <c:v>10.5</c:v>
                </c:pt>
                <c:pt idx="13">
                  <c:v>10.5</c:v>
                </c:pt>
                <c:pt idx="14">
                  <c:v>10.5</c:v>
                </c:pt>
                <c:pt idx="15">
                  <c:v>10.5</c:v>
                </c:pt>
                <c:pt idx="16">
                  <c:v>10.5</c:v>
                </c:pt>
                <c:pt idx="17">
                  <c:v>10.5</c:v>
                </c:pt>
                <c:pt idx="18">
                  <c:v>10.5</c:v>
                </c:pt>
                <c:pt idx="19">
                  <c:v>10.5</c:v>
                </c:pt>
                <c:pt idx="20">
                  <c:v>10.5</c:v>
                </c:pt>
                <c:pt idx="21">
                  <c:v>10.5</c:v>
                </c:pt>
                <c:pt idx="22">
                  <c:v>10.5</c:v>
                </c:pt>
                <c:pt idx="23">
                  <c:v>10.5</c:v>
                </c:pt>
                <c:pt idx="24">
                  <c:v>10</c:v>
                </c:pt>
                <c:pt idx="25">
                  <c:v>10</c:v>
                </c:pt>
                <c:pt idx="26">
                  <c:v>10</c:v>
                </c:pt>
                <c:pt idx="27">
                  <c:v>10</c:v>
                </c:pt>
                <c:pt idx="28">
                  <c:v>10</c:v>
                </c:pt>
                <c:pt idx="29">
                  <c:v>10</c:v>
                </c:pt>
                <c:pt idx="30">
                  <c:v>10</c:v>
                </c:pt>
                <c:pt idx="31">
                  <c:v>10</c:v>
                </c:pt>
                <c:pt idx="32">
                  <c:v>10</c:v>
                </c:pt>
                <c:pt idx="33">
                  <c:v>10</c:v>
                </c:pt>
                <c:pt idx="34">
                  <c:v>10</c:v>
                </c:pt>
                <c:pt idx="35">
                  <c:v>10</c:v>
                </c:pt>
                <c:pt idx="36">
                  <c:v>8</c:v>
                </c:pt>
                <c:pt idx="37">
                  <c:v>8</c:v>
                </c:pt>
                <c:pt idx="38">
                  <c:v>8</c:v>
                </c:pt>
                <c:pt idx="39">
                  <c:v>8</c:v>
                </c:pt>
                <c:pt idx="40">
                  <c:v>8</c:v>
                </c:pt>
                <c:pt idx="41">
                  <c:v>8</c:v>
                </c:pt>
                <c:pt idx="42">
                  <c:v>8</c:v>
                </c:pt>
                <c:pt idx="43">
                  <c:v>8</c:v>
                </c:pt>
                <c:pt idx="44">
                  <c:v>8</c:v>
                </c:pt>
                <c:pt idx="45">
                  <c:v>8</c:v>
                </c:pt>
                <c:pt idx="46">
                  <c:v>8</c:v>
                </c:pt>
                <c:pt idx="47">
                  <c:v>8</c:v>
                </c:pt>
                <c:pt idx="48">
                  <c:v>5</c:v>
                </c:pt>
                <c:pt idx="49">
                  <c:v>5</c:v>
                </c:pt>
                <c:pt idx="50">
                  <c:v>5</c:v>
                </c:pt>
                <c:pt idx="51">
                  <c:v>5</c:v>
                </c:pt>
                <c:pt idx="52">
                  <c:v>5</c:v>
                </c:pt>
                <c:pt idx="53">
                  <c:v>5</c:v>
                </c:pt>
                <c:pt idx="54">
                  <c:v>5</c:v>
                </c:pt>
                <c:pt idx="55">
                  <c:v>5</c:v>
                </c:pt>
                <c:pt idx="56">
                  <c:v>5</c:v>
                </c:pt>
                <c:pt idx="57">
                  <c:v>5</c:v>
                </c:pt>
                <c:pt idx="58">
                  <c:v>5</c:v>
                </c:pt>
                <c:pt idx="59">
                  <c:v>5</c:v>
                </c:pt>
                <c:pt idx="60">
                  <c:v>3</c:v>
                </c:pt>
                <c:pt idx="61">
                  <c:v>3</c:v>
                </c:pt>
                <c:pt idx="62">
                  <c:v>3</c:v>
                </c:pt>
                <c:pt idx="63">
                  <c:v>3</c:v>
                </c:pt>
                <c:pt idx="64">
                  <c:v>3</c:v>
                </c:pt>
                <c:pt idx="65">
                  <c:v>3</c:v>
                </c:pt>
                <c:pt idx="66">
                  <c:v>3</c:v>
                </c:pt>
                <c:pt idx="67">
                  <c:v>3</c:v>
                </c:pt>
                <c:pt idx="68">
                  <c:v>3</c:v>
                </c:pt>
                <c:pt idx="69">
                  <c:v>3</c:v>
                </c:pt>
                <c:pt idx="70">
                  <c:v>3</c:v>
                </c:pt>
                <c:pt idx="71">
                  <c:v>3</c:v>
                </c:pt>
                <c:pt idx="72">
                  <c:v>3.5</c:v>
                </c:pt>
                <c:pt idx="73">
                  <c:v>3.5</c:v>
                </c:pt>
                <c:pt idx="74">
                  <c:v>3.5</c:v>
                </c:pt>
                <c:pt idx="75">
                  <c:v>3.5</c:v>
                </c:pt>
                <c:pt idx="76">
                  <c:v>3.5</c:v>
                </c:pt>
                <c:pt idx="77">
                  <c:v>3.5</c:v>
                </c:pt>
                <c:pt idx="78">
                  <c:v>3.5</c:v>
                </c:pt>
                <c:pt idx="79">
                  <c:v>3.5</c:v>
                </c:pt>
                <c:pt idx="80">
                  <c:v>3.5</c:v>
                </c:pt>
                <c:pt idx="81">
                  <c:v>3.5</c:v>
                </c:pt>
                <c:pt idx="82">
                  <c:v>3.5</c:v>
                </c:pt>
                <c:pt idx="83">
                  <c:v>3.5</c:v>
                </c:pt>
                <c:pt idx="84">
                  <c:v>3</c:v>
                </c:pt>
                <c:pt idx="85">
                  <c:v>3</c:v>
                </c:pt>
                <c:pt idx="86">
                  <c:v>3</c:v>
                </c:pt>
                <c:pt idx="87">
                  <c:v>3</c:v>
                </c:pt>
                <c:pt idx="88">
                  <c:v>3</c:v>
                </c:pt>
                <c:pt idx="89">
                  <c:v>3</c:v>
                </c:pt>
                <c:pt idx="90">
                  <c:v>3</c:v>
                </c:pt>
                <c:pt idx="91">
                  <c:v>3</c:v>
                </c:pt>
                <c:pt idx="92">
                  <c:v>3</c:v>
                </c:pt>
                <c:pt idx="93">
                  <c:v>3</c:v>
                </c:pt>
                <c:pt idx="94">
                  <c:v>3</c:v>
                </c:pt>
                <c:pt idx="95">
                  <c:v>3</c:v>
                </c:pt>
                <c:pt idx="96">
                  <c:v>3</c:v>
                </c:pt>
                <c:pt idx="97">
                  <c:v>3</c:v>
                </c:pt>
                <c:pt idx="98">
                  <c:v>3</c:v>
                </c:pt>
                <c:pt idx="99">
                  <c:v>3</c:v>
                </c:pt>
                <c:pt idx="100">
                  <c:v>3</c:v>
                </c:pt>
                <c:pt idx="101">
                  <c:v>3</c:v>
                </c:pt>
                <c:pt idx="102">
                  <c:v>3</c:v>
                </c:pt>
                <c:pt idx="103">
                  <c:v>3</c:v>
                </c:pt>
                <c:pt idx="104">
                  <c:v>3</c:v>
                </c:pt>
                <c:pt idx="105">
                  <c:v>3</c:v>
                </c:pt>
                <c:pt idx="106">
                  <c:v>3</c:v>
                </c:pt>
                <c:pt idx="107">
                  <c:v>3</c:v>
                </c:pt>
                <c:pt idx="108">
                  <c:v>3</c:v>
                </c:pt>
                <c:pt idx="109">
                  <c:v>3</c:v>
                </c:pt>
                <c:pt idx="110">
                  <c:v>3</c:v>
                </c:pt>
                <c:pt idx="111">
                  <c:v>3</c:v>
                </c:pt>
                <c:pt idx="112">
                  <c:v>3</c:v>
                </c:pt>
                <c:pt idx="113">
                  <c:v>3</c:v>
                </c:pt>
                <c:pt idx="114">
                  <c:v>3</c:v>
                </c:pt>
                <c:pt idx="115">
                  <c:v>3</c:v>
                </c:pt>
                <c:pt idx="116">
                  <c:v>3</c:v>
                </c:pt>
                <c:pt idx="117">
                  <c:v>3</c:v>
                </c:pt>
                <c:pt idx="118">
                  <c:v>3</c:v>
                </c:pt>
                <c:pt idx="119">
                  <c:v>3</c:v>
                </c:pt>
                <c:pt idx="120">
                  <c:v>4</c:v>
                </c:pt>
                <c:pt idx="121">
                  <c:v>4</c:v>
                </c:pt>
                <c:pt idx="122">
                  <c:v>4</c:v>
                </c:pt>
                <c:pt idx="123">
                  <c:v>4</c:v>
                </c:pt>
                <c:pt idx="124">
                  <c:v>4</c:v>
                </c:pt>
                <c:pt idx="125">
                  <c:v>4</c:v>
                </c:pt>
                <c:pt idx="126">
                  <c:v>4</c:v>
                </c:pt>
                <c:pt idx="127">
                  <c:v>4</c:v>
                </c:pt>
                <c:pt idx="128">
                  <c:v>4</c:v>
                </c:pt>
                <c:pt idx="129">
                  <c:v>4</c:v>
                </c:pt>
                <c:pt idx="130">
                  <c:v>4</c:v>
                </c:pt>
                <c:pt idx="131">
                  <c:v>4</c:v>
                </c:pt>
                <c:pt idx="132">
                  <c:v>4</c:v>
                </c:pt>
                <c:pt idx="133">
                  <c:v>4</c:v>
                </c:pt>
                <c:pt idx="134">
                  <c:v>4</c:v>
                </c:pt>
                <c:pt idx="135">
                  <c:v>4</c:v>
                </c:pt>
                <c:pt idx="136">
                  <c:v>4</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4</c:v>
                </c:pt>
                <c:pt idx="165">
                  <c:v>4</c:v>
                </c:pt>
                <c:pt idx="166">
                  <c:v>4</c:v>
                </c:pt>
                <c:pt idx="167">
                  <c:v>4</c:v>
                </c:pt>
                <c:pt idx="168">
                  <c:v>4</c:v>
                </c:pt>
                <c:pt idx="169">
                  <c:v>4</c:v>
                </c:pt>
                <c:pt idx="170">
                  <c:v>4</c:v>
                </c:pt>
                <c:pt idx="171">
                  <c:v>4</c:v>
                </c:pt>
                <c:pt idx="172">
                  <c:v>4</c:v>
                </c:pt>
                <c:pt idx="173">
                  <c:v>4</c:v>
                </c:pt>
                <c:pt idx="174">
                  <c:v>4</c:v>
                </c:pt>
                <c:pt idx="175">
                  <c:v>4</c:v>
                </c:pt>
                <c:pt idx="176">
                  <c:v>4</c:v>
                </c:pt>
                <c:pt idx="177">
                  <c:v>4</c:v>
                </c:pt>
                <c:pt idx="178">
                  <c:v>4</c:v>
                </c:pt>
                <c:pt idx="179">
                  <c:v>4</c:v>
                </c:pt>
                <c:pt idx="180">
                  <c:v>4</c:v>
                </c:pt>
                <c:pt idx="181">
                  <c:v>4</c:v>
                </c:pt>
                <c:pt idx="182">
                  <c:v>4</c:v>
                </c:pt>
                <c:pt idx="183">
                  <c:v>4</c:v>
                </c:pt>
                <c:pt idx="184">
                  <c:v>4</c:v>
                </c:pt>
                <c:pt idx="185">
                  <c:v>4</c:v>
                </c:pt>
                <c:pt idx="186">
                  <c:v>4</c:v>
                </c:pt>
                <c:pt idx="187">
                  <c:v>4</c:v>
                </c:pt>
                <c:pt idx="188">
                  <c:v>4</c:v>
                </c:pt>
                <c:pt idx="189">
                  <c:v>4</c:v>
                </c:pt>
                <c:pt idx="190">
                  <c:v>4</c:v>
                </c:pt>
                <c:pt idx="191">
                  <c:v>4</c:v>
                </c:pt>
                <c:pt idx="192">
                  <c:v>4</c:v>
                </c:pt>
                <c:pt idx="193">
                  <c:v>4</c:v>
                </c:pt>
                <c:pt idx="194">
                  <c:v>4</c:v>
                </c:pt>
                <c:pt idx="195">
                  <c:v>4</c:v>
                </c:pt>
                <c:pt idx="196">
                  <c:v>4</c:v>
                </c:pt>
                <c:pt idx="197">
                  <c:v>4</c:v>
                </c:pt>
                <c:pt idx="198">
                  <c:v>4</c:v>
                </c:pt>
                <c:pt idx="199">
                  <c:v>4</c:v>
                </c:pt>
                <c:pt idx="200">
                  <c:v>4</c:v>
                </c:pt>
                <c:pt idx="201">
                  <c:v>4</c:v>
                </c:pt>
                <c:pt idx="202">
                  <c:v>4</c:v>
                </c:pt>
                <c:pt idx="203">
                  <c:v>4</c:v>
                </c:pt>
                <c:pt idx="204">
                  <c:v>4</c:v>
                </c:pt>
                <c:pt idx="205">
                  <c:v>4</c:v>
                </c:pt>
                <c:pt idx="206">
                  <c:v>4</c:v>
                </c:pt>
                <c:pt idx="207">
                  <c:v>4</c:v>
                </c:pt>
                <c:pt idx="208">
                  <c:v>4</c:v>
                </c:pt>
                <c:pt idx="209">
                  <c:v>4</c:v>
                </c:pt>
                <c:pt idx="210">
                  <c:v>4</c:v>
                </c:pt>
                <c:pt idx="211">
                  <c:v>4</c:v>
                </c:pt>
                <c:pt idx="212">
                  <c:v>4</c:v>
                </c:pt>
                <c:pt idx="213">
                  <c:v>4</c:v>
                </c:pt>
                <c:pt idx="214">
                  <c:v>4</c:v>
                </c:pt>
                <c:pt idx="215">
                  <c:v>4</c:v>
                </c:pt>
                <c:pt idx="216">
                  <c:v>4</c:v>
                </c:pt>
                <c:pt idx="217">
                  <c:v>4</c:v>
                </c:pt>
                <c:pt idx="218">
                  <c:v>4</c:v>
                </c:pt>
                <c:pt idx="219">
                  <c:v>4</c:v>
                </c:pt>
                <c:pt idx="220">
                  <c:v>4</c:v>
                </c:pt>
                <c:pt idx="221">
                  <c:v>4</c:v>
                </c:pt>
                <c:pt idx="222">
                  <c:v>4</c:v>
                </c:pt>
                <c:pt idx="223">
                  <c:v>4</c:v>
                </c:pt>
                <c:pt idx="224">
                  <c:v>4</c:v>
                </c:pt>
                <c:pt idx="225">
                  <c:v>4</c:v>
                </c:pt>
                <c:pt idx="226">
                  <c:v>4</c:v>
                </c:pt>
                <c:pt idx="227">
                  <c:v>4</c:v>
                </c:pt>
                <c:pt idx="228">
                  <c:v>4</c:v>
                </c:pt>
                <c:pt idx="229">
                  <c:v>4</c:v>
                </c:pt>
                <c:pt idx="230">
                  <c:v>4</c:v>
                </c:pt>
                <c:pt idx="231">
                  <c:v>4</c:v>
                </c:pt>
                <c:pt idx="232">
                  <c:v>4</c:v>
                </c:pt>
                <c:pt idx="233">
                  <c:v>4</c:v>
                </c:pt>
                <c:pt idx="234">
                  <c:v>4</c:v>
                </c:pt>
                <c:pt idx="235">
                  <c:v>4</c:v>
                </c:pt>
                <c:pt idx="236">
                  <c:v>4</c:v>
                </c:pt>
                <c:pt idx="237">
                  <c:v>4</c:v>
                </c:pt>
                <c:pt idx="238">
                  <c:v>4</c:v>
                </c:pt>
                <c:pt idx="239">
                  <c:v>4</c:v>
                </c:pt>
                <c:pt idx="240">
                  <c:v>4</c:v>
                </c:pt>
                <c:pt idx="241">
                  <c:v>4</c:v>
                </c:pt>
                <c:pt idx="242">
                  <c:v>4</c:v>
                </c:pt>
                <c:pt idx="243">
                  <c:v>4</c:v>
                </c:pt>
                <c:pt idx="244">
                  <c:v>4</c:v>
                </c:pt>
                <c:pt idx="245">
                  <c:v>4</c:v>
                </c:pt>
                <c:pt idx="246">
                  <c:v>4</c:v>
                </c:pt>
                <c:pt idx="247">
                  <c:v>4</c:v>
                </c:pt>
                <c:pt idx="248">
                  <c:v>4</c:v>
                </c:pt>
                <c:pt idx="249">
                  <c:v>4</c:v>
                </c:pt>
                <c:pt idx="250">
                  <c:v>4</c:v>
                </c:pt>
                <c:pt idx="251">
                  <c:v>4</c:v>
                </c:pt>
                <c:pt idx="252">
                  <c:v>4</c:v>
                </c:pt>
                <c:pt idx="253">
                  <c:v>4</c:v>
                </c:pt>
                <c:pt idx="254">
                  <c:v>4</c:v>
                </c:pt>
                <c:pt idx="255">
                  <c:v>4</c:v>
                </c:pt>
                <c:pt idx="256">
                  <c:v>4</c:v>
                </c:pt>
                <c:pt idx="257">
                  <c:v>4</c:v>
                </c:pt>
                <c:pt idx="258">
                  <c:v>4</c:v>
                </c:pt>
                <c:pt idx="259">
                  <c:v>4</c:v>
                </c:pt>
                <c:pt idx="260">
                  <c:v>4</c:v>
                </c:pt>
                <c:pt idx="261">
                  <c:v>4</c:v>
                </c:pt>
                <c:pt idx="262">
                  <c:v>4</c:v>
                </c:pt>
                <c:pt idx="263">
                  <c:v>4</c:v>
                </c:pt>
                <c:pt idx="264">
                  <c:v>4</c:v>
                </c:pt>
                <c:pt idx="265">
                  <c:v>4</c:v>
                </c:pt>
                <c:pt idx="266">
                  <c:v>4</c:v>
                </c:pt>
                <c:pt idx="267">
                  <c:v>4</c:v>
                </c:pt>
                <c:pt idx="268">
                  <c:v>4</c:v>
                </c:pt>
                <c:pt idx="269">
                  <c:v>4</c:v>
                </c:pt>
                <c:pt idx="270">
                  <c:v>4</c:v>
                </c:pt>
                <c:pt idx="271">
                  <c:v>4</c:v>
                </c:pt>
                <c:pt idx="272">
                  <c:v>4</c:v>
                </c:pt>
                <c:pt idx="273">
                  <c:v>4</c:v>
                </c:pt>
                <c:pt idx="274">
                  <c:v>4</c:v>
                </c:pt>
                <c:pt idx="275">
                  <c:v>4</c:v>
                </c:pt>
                <c:pt idx="276">
                  <c:v>4</c:v>
                </c:pt>
                <c:pt idx="277">
                  <c:v>4</c:v>
                </c:pt>
                <c:pt idx="278">
                  <c:v>4</c:v>
                </c:pt>
                <c:pt idx="279">
                  <c:v>4</c:v>
                </c:pt>
                <c:pt idx="280">
                  <c:v>4</c:v>
                </c:pt>
                <c:pt idx="281">
                  <c:v>4</c:v>
                </c:pt>
                <c:pt idx="282">
                  <c:v>4</c:v>
                </c:pt>
                <c:pt idx="283">
                  <c:v>4</c:v>
                </c:pt>
                <c:pt idx="284">
                  <c:v>4</c:v>
                </c:pt>
                <c:pt idx="285">
                  <c:v>4</c:v>
                </c:pt>
                <c:pt idx="286">
                  <c:v>4</c:v>
                </c:pt>
                <c:pt idx="287">
                  <c:v>4</c:v>
                </c:pt>
                <c:pt idx="288">
                  <c:v>4</c:v>
                </c:pt>
                <c:pt idx="289">
                  <c:v>4</c:v>
                </c:pt>
                <c:pt idx="290">
                  <c:v>4</c:v>
                </c:pt>
                <c:pt idx="291">
                  <c:v>4</c:v>
                </c:pt>
                <c:pt idx="292">
                  <c:v>4</c:v>
                </c:pt>
                <c:pt idx="293">
                  <c:v>4</c:v>
                </c:pt>
                <c:pt idx="294">
                  <c:v>4</c:v>
                </c:pt>
                <c:pt idx="295">
                  <c:v>4</c:v>
                </c:pt>
                <c:pt idx="296">
                  <c:v>4</c:v>
                </c:pt>
                <c:pt idx="297">
                  <c:v>4</c:v>
                </c:pt>
                <c:pt idx="298">
                  <c:v>4</c:v>
                </c:pt>
                <c:pt idx="299">
                  <c:v>4</c:v>
                </c:pt>
                <c:pt idx="300">
                  <c:v>4</c:v>
                </c:pt>
                <c:pt idx="301">
                  <c:v>4</c:v>
                </c:pt>
                <c:pt idx="302">
                  <c:v>4</c:v>
                </c:pt>
                <c:pt idx="303">
                  <c:v>4</c:v>
                </c:pt>
                <c:pt idx="304">
                  <c:v>4</c:v>
                </c:pt>
                <c:pt idx="305">
                  <c:v>4</c:v>
                </c:pt>
                <c:pt idx="306">
                  <c:v>4</c:v>
                </c:pt>
                <c:pt idx="307">
                  <c:v>4</c:v>
                </c:pt>
                <c:pt idx="308">
                  <c:v>4</c:v>
                </c:pt>
                <c:pt idx="309">
                  <c:v>4</c:v>
                </c:pt>
                <c:pt idx="310">
                  <c:v>4</c:v>
                </c:pt>
                <c:pt idx="311">
                  <c:v>4</c:v>
                </c:pt>
                <c:pt idx="312">
                  <c:v>4</c:v>
                </c:pt>
                <c:pt idx="313">
                  <c:v>4</c:v>
                </c:pt>
                <c:pt idx="314">
                  <c:v>4</c:v>
                </c:pt>
                <c:pt idx="315">
                  <c:v>4</c:v>
                </c:pt>
                <c:pt idx="316">
                  <c:v>4</c:v>
                </c:pt>
                <c:pt idx="317">
                  <c:v>4</c:v>
                </c:pt>
                <c:pt idx="318">
                  <c:v>4</c:v>
                </c:pt>
                <c:pt idx="319">
                  <c:v>4</c:v>
                </c:pt>
                <c:pt idx="320">
                  <c:v>4</c:v>
                </c:pt>
                <c:pt idx="321">
                  <c:v>4</c:v>
                </c:pt>
                <c:pt idx="322">
                  <c:v>4</c:v>
                </c:pt>
                <c:pt idx="323">
                  <c:v>4</c:v>
                </c:pt>
                <c:pt idx="324">
                  <c:v>4</c:v>
                </c:pt>
                <c:pt idx="325">
                  <c:v>4</c:v>
                </c:pt>
                <c:pt idx="326">
                  <c:v>4</c:v>
                </c:pt>
                <c:pt idx="327">
                  <c:v>4</c:v>
                </c:pt>
                <c:pt idx="328">
                  <c:v>4</c:v>
                </c:pt>
                <c:pt idx="329">
                  <c:v>4</c:v>
                </c:pt>
                <c:pt idx="330">
                  <c:v>4</c:v>
                </c:pt>
                <c:pt idx="331">
                  <c:v>4</c:v>
                </c:pt>
                <c:pt idx="332">
                  <c:v>4</c:v>
                </c:pt>
                <c:pt idx="333">
                  <c:v>4</c:v>
                </c:pt>
                <c:pt idx="334">
                  <c:v>4</c:v>
                </c:pt>
                <c:pt idx="335">
                  <c:v>4</c:v>
                </c:pt>
                <c:pt idx="336">
                  <c:v>4</c:v>
                </c:pt>
                <c:pt idx="337">
                  <c:v>4</c:v>
                </c:pt>
                <c:pt idx="338">
                  <c:v>4</c:v>
                </c:pt>
                <c:pt idx="339">
                  <c:v>4</c:v>
                </c:pt>
                <c:pt idx="340">
                  <c:v>4</c:v>
                </c:pt>
                <c:pt idx="341">
                  <c:v>4</c:v>
                </c:pt>
                <c:pt idx="342">
                  <c:v>4</c:v>
                </c:pt>
                <c:pt idx="343">
                  <c:v>4</c:v>
                </c:pt>
                <c:pt idx="344">
                  <c:v>4</c:v>
                </c:pt>
                <c:pt idx="345">
                  <c:v>4</c:v>
                </c:pt>
              </c:numCache>
            </c:numRef>
          </c:val>
          <c:smooth val="0"/>
          <c:extLst>
            <c:ext xmlns:c16="http://schemas.microsoft.com/office/drawing/2014/chart" uri="{C3380CC4-5D6E-409C-BE32-E72D297353CC}">
              <c16:uniqueId val="{00000001-9B2D-4830-A436-96167F72F9EE}"/>
            </c:ext>
          </c:extLst>
        </c:ser>
        <c:dLbls>
          <c:showLegendKey val="0"/>
          <c:showVal val="0"/>
          <c:showCatName val="0"/>
          <c:showSerName val="0"/>
          <c:showPercent val="0"/>
          <c:showBubbleSize val="0"/>
        </c:dLbls>
        <c:smooth val="0"/>
        <c:axId val="-2127267440"/>
        <c:axId val="-2127283760"/>
      </c:lineChart>
      <c:dateAx>
        <c:axId val="-2127267440"/>
        <c:scaling>
          <c:orientation val="minMax"/>
        </c:scaling>
        <c:delete val="0"/>
        <c:axPos val="b"/>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83760"/>
        <c:crosses val="autoZero"/>
        <c:auto val="1"/>
        <c:lblOffset val="100"/>
        <c:baseTimeUnit val="months"/>
        <c:majorUnit val="1"/>
        <c:majorTimeUnit val="years"/>
      </c:dateAx>
      <c:valAx>
        <c:axId val="-2127283760"/>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67440"/>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userShapes r:id="rId4"/>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'Figure B.1.2'!$B$1</c:f>
              <c:strCache>
                <c:ptCount val="1"/>
                <c:pt idx="0">
                  <c:v>Volatility</c:v>
                </c:pt>
              </c:strCache>
            </c:strRef>
          </c:tx>
          <c:spPr>
            <a:ln w="19050" cap="rnd">
              <a:noFill/>
              <a:round/>
            </a:ln>
            <a:effectLst/>
          </c:spPr>
          <c:marker>
            <c:symbol val="circle"/>
            <c:size val="5"/>
            <c:spPr>
              <a:solidFill>
                <a:schemeClr val="accent1"/>
              </a:solidFill>
              <a:ln w="9525">
                <a:solidFill>
                  <a:schemeClr val="accent1"/>
                </a:solidFill>
              </a:ln>
              <a:effectLst/>
            </c:spPr>
          </c:marker>
          <c:xVal>
            <c:numRef>
              <c:f>'Figure B.1.2'!$A$2:$A$176</c:f>
              <c:numCache>
                <c:formatCode>General</c:formatCode>
                <c:ptCount val="175"/>
                <c:pt idx="0">
                  <c:v>1.0732051279999999</c:v>
                </c:pt>
                <c:pt idx="1">
                  <c:v>1.113</c:v>
                </c:pt>
                <c:pt idx="2">
                  <c:v>1.359846154</c:v>
                </c:pt>
                <c:pt idx="3">
                  <c:v>1.6731025639999999</c:v>
                </c:pt>
                <c:pt idx="4">
                  <c:v>1.7152307689999999</c:v>
                </c:pt>
                <c:pt idx="5">
                  <c:v>1.8413333329999999</c:v>
                </c:pt>
                <c:pt idx="6">
                  <c:v>2.1071315789999998</c:v>
                </c:pt>
                <c:pt idx="7">
                  <c:v>2.1081025640000002</c:v>
                </c:pt>
                <c:pt idx="8">
                  <c:v>2.1108974360000001</c:v>
                </c:pt>
                <c:pt idx="9">
                  <c:v>2.1405384619999999</c:v>
                </c:pt>
                <c:pt idx="10">
                  <c:v>2.1421999999999999</c:v>
                </c:pt>
                <c:pt idx="11">
                  <c:v>2.425461538</c:v>
                </c:pt>
                <c:pt idx="12">
                  <c:v>2.4409743590000001</c:v>
                </c:pt>
                <c:pt idx="13">
                  <c:v>2.4437948719999998</c:v>
                </c:pt>
                <c:pt idx="14">
                  <c:v>2.4612105259999999</c:v>
                </c:pt>
                <c:pt idx="15">
                  <c:v>2.4742307690000001</c:v>
                </c:pt>
                <c:pt idx="16">
                  <c:v>2.532</c:v>
                </c:pt>
                <c:pt idx="17">
                  <c:v>2.641076923</c:v>
                </c:pt>
                <c:pt idx="18">
                  <c:v>2.668564103</c:v>
                </c:pt>
                <c:pt idx="19">
                  <c:v>2.6941304349999999</c:v>
                </c:pt>
                <c:pt idx="20">
                  <c:v>2.7163333330000001</c:v>
                </c:pt>
                <c:pt idx="21">
                  <c:v>3.0088333330000001</c:v>
                </c:pt>
                <c:pt idx="22">
                  <c:v>3.036076923</c:v>
                </c:pt>
                <c:pt idx="23">
                  <c:v>3.0482051280000002</c:v>
                </c:pt>
                <c:pt idx="24">
                  <c:v>3.089948718</c:v>
                </c:pt>
                <c:pt idx="25">
                  <c:v>3.0947692309999999</c:v>
                </c:pt>
                <c:pt idx="26">
                  <c:v>3.1191304350000002</c:v>
                </c:pt>
                <c:pt idx="27">
                  <c:v>3.1476410260000001</c:v>
                </c:pt>
                <c:pt idx="28">
                  <c:v>3.1907179490000002</c:v>
                </c:pt>
                <c:pt idx="29">
                  <c:v>3.2041538460000001</c:v>
                </c:pt>
                <c:pt idx="30">
                  <c:v>3.2172666670000001</c:v>
                </c:pt>
                <c:pt idx="31">
                  <c:v>3.2589999999999999</c:v>
                </c:pt>
                <c:pt idx="32">
                  <c:v>3.2744615380000002</c:v>
                </c:pt>
                <c:pt idx="33">
                  <c:v>3.298</c:v>
                </c:pt>
                <c:pt idx="34">
                  <c:v>3.301641026</c:v>
                </c:pt>
                <c:pt idx="35">
                  <c:v>3.3249230769999998</c:v>
                </c:pt>
                <c:pt idx="36">
                  <c:v>3.364871795</c:v>
                </c:pt>
                <c:pt idx="37">
                  <c:v>3.4340769230000001</c:v>
                </c:pt>
                <c:pt idx="38">
                  <c:v>3.4449230769999999</c:v>
                </c:pt>
                <c:pt idx="39">
                  <c:v>3.455592593</c:v>
                </c:pt>
                <c:pt idx="40">
                  <c:v>3.4707435900000001</c:v>
                </c:pt>
                <c:pt idx="41">
                  <c:v>3.494307692</c:v>
                </c:pt>
                <c:pt idx="42">
                  <c:v>3.5244615380000002</c:v>
                </c:pt>
                <c:pt idx="43">
                  <c:v>3.5996923079999998</c:v>
                </c:pt>
                <c:pt idx="44">
                  <c:v>3.613589744</c:v>
                </c:pt>
                <c:pt idx="45">
                  <c:v>3.6355641030000001</c:v>
                </c:pt>
                <c:pt idx="46">
                  <c:v>3.6382051280000001</c:v>
                </c:pt>
                <c:pt idx="47">
                  <c:v>3.6923589739999998</c:v>
                </c:pt>
                <c:pt idx="48">
                  <c:v>3.731282051</c:v>
                </c:pt>
                <c:pt idx="49">
                  <c:v>3.7360000000000002</c:v>
                </c:pt>
                <c:pt idx="50">
                  <c:v>3.7400769230000002</c:v>
                </c:pt>
                <c:pt idx="51">
                  <c:v>3.7569230770000002</c:v>
                </c:pt>
                <c:pt idx="52">
                  <c:v>3.8583589740000002</c:v>
                </c:pt>
                <c:pt idx="53">
                  <c:v>3.9121282050000001</c:v>
                </c:pt>
                <c:pt idx="54">
                  <c:v>3.9298717949999999</c:v>
                </c:pt>
                <c:pt idx="55">
                  <c:v>3.937538462</c:v>
                </c:pt>
                <c:pt idx="56">
                  <c:v>3.9398974359999999</c:v>
                </c:pt>
                <c:pt idx="57">
                  <c:v>4.0472051279999999</c:v>
                </c:pt>
                <c:pt idx="58">
                  <c:v>4.0719743590000004</c:v>
                </c:pt>
                <c:pt idx="59">
                  <c:v>4.1226896550000003</c:v>
                </c:pt>
                <c:pt idx="60">
                  <c:v>4.1744358970000004</c:v>
                </c:pt>
                <c:pt idx="61">
                  <c:v>4.212128205</c:v>
                </c:pt>
                <c:pt idx="62">
                  <c:v>4.2417948719999998</c:v>
                </c:pt>
                <c:pt idx="63">
                  <c:v>4.2494871789999999</c:v>
                </c:pt>
                <c:pt idx="64">
                  <c:v>4.3230256410000001</c:v>
                </c:pt>
                <c:pt idx="65">
                  <c:v>4.3343589739999997</c:v>
                </c:pt>
                <c:pt idx="66">
                  <c:v>4.4653846149999996</c:v>
                </c:pt>
                <c:pt idx="67">
                  <c:v>4.501615385</c:v>
                </c:pt>
                <c:pt idx="68">
                  <c:v>4.5854615379999997</c:v>
                </c:pt>
                <c:pt idx="69">
                  <c:v>4.6791025639999999</c:v>
                </c:pt>
                <c:pt idx="70">
                  <c:v>4.7007692309999998</c:v>
                </c:pt>
                <c:pt idx="71">
                  <c:v>4.7754358970000004</c:v>
                </c:pt>
                <c:pt idx="72">
                  <c:v>4.7849599999999999</c:v>
                </c:pt>
                <c:pt idx="73">
                  <c:v>4.8936153850000004</c:v>
                </c:pt>
                <c:pt idx="74">
                  <c:v>4.9291052630000003</c:v>
                </c:pt>
                <c:pt idx="75">
                  <c:v>4.9828461539999997</c:v>
                </c:pt>
                <c:pt idx="76">
                  <c:v>5.0098461539999999</c:v>
                </c:pt>
                <c:pt idx="77">
                  <c:v>5.1778717949999997</c:v>
                </c:pt>
                <c:pt idx="78">
                  <c:v>5.2707222219999998</c:v>
                </c:pt>
                <c:pt idx="79">
                  <c:v>5.5869487180000004</c:v>
                </c:pt>
                <c:pt idx="80">
                  <c:v>5.8378214289999999</c:v>
                </c:pt>
                <c:pt idx="81">
                  <c:v>5.848794872</c:v>
                </c:pt>
                <c:pt idx="82">
                  <c:v>6.1170769229999999</c:v>
                </c:pt>
                <c:pt idx="83">
                  <c:v>6.1194615380000004</c:v>
                </c:pt>
                <c:pt idx="84">
                  <c:v>6.2012564100000001</c:v>
                </c:pt>
                <c:pt idx="85">
                  <c:v>6.7577692310000002</c:v>
                </c:pt>
                <c:pt idx="86">
                  <c:v>6.9558974359999999</c:v>
                </c:pt>
                <c:pt idx="87">
                  <c:v>7.2999230769999999</c:v>
                </c:pt>
                <c:pt idx="88">
                  <c:v>7.3903076920000004</c:v>
                </c:pt>
                <c:pt idx="89">
                  <c:v>7.4011794870000003</c:v>
                </c:pt>
                <c:pt idx="90">
                  <c:v>7.5288000000000004</c:v>
                </c:pt>
                <c:pt idx="91">
                  <c:v>7.659444444</c:v>
                </c:pt>
                <c:pt idx="92">
                  <c:v>7.6885897439999997</c:v>
                </c:pt>
                <c:pt idx="93">
                  <c:v>7.7466428570000003</c:v>
                </c:pt>
                <c:pt idx="94">
                  <c:v>7.9739487179999999</c:v>
                </c:pt>
                <c:pt idx="95">
                  <c:v>8.0121282049999998</c:v>
                </c:pt>
                <c:pt idx="96">
                  <c:v>8.1199487179999998</c:v>
                </c:pt>
                <c:pt idx="97">
                  <c:v>8.5153589739999997</c:v>
                </c:pt>
                <c:pt idx="98">
                  <c:v>8.6508125000000007</c:v>
                </c:pt>
                <c:pt idx="99">
                  <c:v>8.6931025640000001</c:v>
                </c:pt>
                <c:pt idx="100">
                  <c:v>8.7223333329999999</c:v>
                </c:pt>
                <c:pt idx="101">
                  <c:v>8.7311538459999998</c:v>
                </c:pt>
                <c:pt idx="102">
                  <c:v>8.8543684210000002</c:v>
                </c:pt>
                <c:pt idx="103">
                  <c:v>8.8771794869999994</c:v>
                </c:pt>
                <c:pt idx="104">
                  <c:v>8.8900769230000005</c:v>
                </c:pt>
                <c:pt idx="105">
                  <c:v>9.0045641029999999</c:v>
                </c:pt>
                <c:pt idx="106">
                  <c:v>9.0953846150000004</c:v>
                </c:pt>
                <c:pt idx="107">
                  <c:v>9.1113846150000004</c:v>
                </c:pt>
                <c:pt idx="108">
                  <c:v>9.1563076920000004</c:v>
                </c:pt>
                <c:pt idx="109">
                  <c:v>9.4073333330000004</c:v>
                </c:pt>
                <c:pt idx="110">
                  <c:v>9.4587948720000004</c:v>
                </c:pt>
                <c:pt idx="111">
                  <c:v>9.6464102559999994</c:v>
                </c:pt>
                <c:pt idx="112">
                  <c:v>9.6574736839999993</c:v>
                </c:pt>
                <c:pt idx="113">
                  <c:v>9.6969230769999992</c:v>
                </c:pt>
                <c:pt idx="114">
                  <c:v>9.8783846149999999</c:v>
                </c:pt>
                <c:pt idx="115">
                  <c:v>10.055</c:v>
                </c:pt>
                <c:pt idx="116">
                  <c:v>10.1654359</c:v>
                </c:pt>
                <c:pt idx="117">
                  <c:v>10.17292308</c:v>
                </c:pt>
                <c:pt idx="118">
                  <c:v>10.27107895</c:v>
                </c:pt>
                <c:pt idx="119">
                  <c:v>10.29287179</c:v>
                </c:pt>
                <c:pt idx="120">
                  <c:v>10.50676923</c:v>
                </c:pt>
                <c:pt idx="121">
                  <c:v>10.73838462</c:v>
                </c:pt>
                <c:pt idx="122">
                  <c:v>10.839857139999999</c:v>
                </c:pt>
                <c:pt idx="123">
                  <c:v>11.29602564</c:v>
                </c:pt>
                <c:pt idx="124">
                  <c:v>11.76480645</c:v>
                </c:pt>
                <c:pt idx="125">
                  <c:v>12.23628205</c:v>
                </c:pt>
                <c:pt idx="126">
                  <c:v>12.61014286</c:v>
                </c:pt>
                <c:pt idx="127">
                  <c:v>12.631588239999999</c:v>
                </c:pt>
                <c:pt idx="128">
                  <c:v>13.44884615</c:v>
                </c:pt>
                <c:pt idx="129">
                  <c:v>13.491282050000001</c:v>
                </c:pt>
                <c:pt idx="130">
                  <c:v>13.693666670000001</c:v>
                </c:pt>
                <c:pt idx="131">
                  <c:v>13.76035897</c:v>
                </c:pt>
                <c:pt idx="132">
                  <c:v>13.94992308</c:v>
                </c:pt>
                <c:pt idx="133">
                  <c:v>13.984051279999999</c:v>
                </c:pt>
                <c:pt idx="134">
                  <c:v>14.22825641</c:v>
                </c:pt>
                <c:pt idx="135">
                  <c:v>14.9657619</c:v>
                </c:pt>
                <c:pt idx="136">
                  <c:v>15.08989744</c:v>
                </c:pt>
                <c:pt idx="137">
                  <c:v>15.77812821</c:v>
                </c:pt>
                <c:pt idx="138">
                  <c:v>16.228743590000001</c:v>
                </c:pt>
                <c:pt idx="139">
                  <c:v>16.516428569999999</c:v>
                </c:pt>
                <c:pt idx="140">
                  <c:v>16.902666669999999</c:v>
                </c:pt>
                <c:pt idx="141">
                  <c:v>17.016793100000001</c:v>
                </c:pt>
                <c:pt idx="142">
                  <c:v>17.86917949</c:v>
                </c:pt>
                <c:pt idx="143">
                  <c:v>18.56179487</c:v>
                </c:pt>
                <c:pt idx="144">
                  <c:v>19.20474359</c:v>
                </c:pt>
                <c:pt idx="145">
                  <c:v>19.673923080000002</c:v>
                </c:pt>
                <c:pt idx="146">
                  <c:v>19.770642859999999</c:v>
                </c:pt>
                <c:pt idx="147">
                  <c:v>19.995487180000001</c:v>
                </c:pt>
                <c:pt idx="148">
                  <c:v>20.377730769999999</c:v>
                </c:pt>
                <c:pt idx="149">
                  <c:v>22.081812500000002</c:v>
                </c:pt>
                <c:pt idx="150">
                  <c:v>23.40792308</c:v>
                </c:pt>
                <c:pt idx="151">
                  <c:v>24.102871789999998</c:v>
                </c:pt>
                <c:pt idx="152">
                  <c:v>25.083307690000002</c:v>
                </c:pt>
                <c:pt idx="153">
                  <c:v>26.270410259999998</c:v>
                </c:pt>
                <c:pt idx="154">
                  <c:v>26.467589740000001</c:v>
                </c:pt>
                <c:pt idx="155">
                  <c:v>26.707846150000002</c:v>
                </c:pt>
                <c:pt idx="156">
                  <c:v>31.277051279999998</c:v>
                </c:pt>
                <c:pt idx="157">
                  <c:v>32.714435899999998</c:v>
                </c:pt>
                <c:pt idx="158">
                  <c:v>33.468641030000001</c:v>
                </c:pt>
                <c:pt idx="159">
                  <c:v>33.964153850000002</c:v>
                </c:pt>
                <c:pt idx="160">
                  <c:v>35.905153849999998</c:v>
                </c:pt>
                <c:pt idx="161">
                  <c:v>36.108928570000003</c:v>
                </c:pt>
                <c:pt idx="162">
                  <c:v>36.144128209999998</c:v>
                </c:pt>
                <c:pt idx="163">
                  <c:v>36.561999999999998</c:v>
                </c:pt>
                <c:pt idx="164">
                  <c:v>37.056384620000003</c:v>
                </c:pt>
                <c:pt idx="165">
                  <c:v>38.407743590000003</c:v>
                </c:pt>
                <c:pt idx="166">
                  <c:v>39.58402564</c:v>
                </c:pt>
                <c:pt idx="167">
                  <c:v>40.558435899999999</c:v>
                </c:pt>
                <c:pt idx="168">
                  <c:v>41.807820509999999</c:v>
                </c:pt>
                <c:pt idx="169">
                  <c:v>51.773564100000002</c:v>
                </c:pt>
                <c:pt idx="170">
                  <c:v>52.077500000000001</c:v>
                </c:pt>
                <c:pt idx="171">
                  <c:v>53.982961539999998</c:v>
                </c:pt>
                <c:pt idx="172">
                  <c:v>60.461346149999997</c:v>
                </c:pt>
                <c:pt idx="173">
                  <c:v>64.563461540000006</c:v>
                </c:pt>
                <c:pt idx="174">
                  <c:v>68.040576920000007</c:v>
                </c:pt>
              </c:numCache>
            </c:numRef>
          </c:xVal>
          <c:yVal>
            <c:numRef>
              <c:f>'Figure B.1.2'!$B$2:$B$176</c:f>
              <c:numCache>
                <c:formatCode>General</c:formatCode>
                <c:ptCount val="175"/>
                <c:pt idx="0">
                  <c:v>1.7234946339999999</c:v>
                </c:pt>
                <c:pt idx="1">
                  <c:v>1.4042669889999999</c:v>
                </c:pt>
                <c:pt idx="2">
                  <c:v>2.3067363279999999</c:v>
                </c:pt>
                <c:pt idx="3">
                  <c:v>1.894730531</c:v>
                </c:pt>
                <c:pt idx="4">
                  <c:v>2.6911572239999999</c:v>
                </c:pt>
                <c:pt idx="5">
                  <c:v>0.90943130000000005</c:v>
                </c:pt>
                <c:pt idx="6">
                  <c:v>1.5281974620000001</c:v>
                </c:pt>
                <c:pt idx="7">
                  <c:v>3.677852326</c:v>
                </c:pt>
                <c:pt idx="8">
                  <c:v>1.4927002170000001</c:v>
                </c:pt>
                <c:pt idx="9">
                  <c:v>2.1236385910000002</c:v>
                </c:pt>
                <c:pt idx="10">
                  <c:v>2.2159091950000001</c:v>
                </c:pt>
                <c:pt idx="11">
                  <c:v>2.0431787809999999</c:v>
                </c:pt>
                <c:pt idx="12">
                  <c:v>1.4586509830000001</c:v>
                </c:pt>
                <c:pt idx="13">
                  <c:v>2.703880404</c:v>
                </c:pt>
                <c:pt idx="14">
                  <c:v>2.628733387</c:v>
                </c:pt>
                <c:pt idx="15">
                  <c:v>3.8121856670000001</c:v>
                </c:pt>
                <c:pt idx="16">
                  <c:v>3.5932167420000001</c:v>
                </c:pt>
                <c:pt idx="17">
                  <c:v>2.482881312</c:v>
                </c:pt>
                <c:pt idx="18">
                  <c:v>2.1037087250000002</c:v>
                </c:pt>
                <c:pt idx="19">
                  <c:v>2.1250895289999998</c:v>
                </c:pt>
                <c:pt idx="20">
                  <c:v>2.4371064809999998</c:v>
                </c:pt>
                <c:pt idx="21">
                  <c:v>2.5092992660000002</c:v>
                </c:pt>
                <c:pt idx="22">
                  <c:v>4.5562267920000004</c:v>
                </c:pt>
                <c:pt idx="23">
                  <c:v>1.8192148370000001</c:v>
                </c:pt>
                <c:pt idx="24">
                  <c:v>2.5981628419999998</c:v>
                </c:pt>
                <c:pt idx="25">
                  <c:v>4.2003635709999996</c:v>
                </c:pt>
                <c:pt idx="26">
                  <c:v>2.807742019</c:v>
                </c:pt>
                <c:pt idx="27">
                  <c:v>3.3934310029999999</c:v>
                </c:pt>
                <c:pt idx="28">
                  <c:v>2.6783873059999999</c:v>
                </c:pt>
                <c:pt idx="29">
                  <c:v>2.871590737</c:v>
                </c:pt>
                <c:pt idx="30">
                  <c:v>3.4613540789999999</c:v>
                </c:pt>
                <c:pt idx="31">
                  <c:v>3.6220149579999998</c:v>
                </c:pt>
                <c:pt idx="32">
                  <c:v>2.3937882099999999</c:v>
                </c:pt>
                <c:pt idx="33">
                  <c:v>2.5909257819999998</c:v>
                </c:pt>
                <c:pt idx="34">
                  <c:v>3.3709430729999998</c:v>
                </c:pt>
                <c:pt idx="35">
                  <c:v>2.9058565299999999</c:v>
                </c:pt>
                <c:pt idx="36">
                  <c:v>7.5133430030000001</c:v>
                </c:pt>
                <c:pt idx="37">
                  <c:v>2.7171045989999998</c:v>
                </c:pt>
                <c:pt idx="38">
                  <c:v>4.4760595270000003</c:v>
                </c:pt>
                <c:pt idx="39">
                  <c:v>2.1715497159999999</c:v>
                </c:pt>
                <c:pt idx="40">
                  <c:v>2.9232743729999999</c:v>
                </c:pt>
                <c:pt idx="41">
                  <c:v>3.3751868260000002</c:v>
                </c:pt>
                <c:pt idx="42">
                  <c:v>5.1309175160000002</c:v>
                </c:pt>
                <c:pt idx="43">
                  <c:v>3.6793372390000001</c:v>
                </c:pt>
                <c:pt idx="44">
                  <c:v>3.9720797160000001</c:v>
                </c:pt>
                <c:pt idx="45">
                  <c:v>7.7067632689999996</c:v>
                </c:pt>
                <c:pt idx="46">
                  <c:v>3.1764454670000002</c:v>
                </c:pt>
                <c:pt idx="47">
                  <c:v>3.8662341609999999</c:v>
                </c:pt>
                <c:pt idx="48">
                  <c:v>8.1756353350000008</c:v>
                </c:pt>
                <c:pt idx="49">
                  <c:v>6.427063145</c:v>
                </c:pt>
                <c:pt idx="50">
                  <c:v>6.6741004359999998</c:v>
                </c:pt>
                <c:pt idx="51">
                  <c:v>3.1089947449999999</c:v>
                </c:pt>
                <c:pt idx="52">
                  <c:v>6.6246136780000002</c:v>
                </c:pt>
                <c:pt idx="53">
                  <c:v>3.353278489</c:v>
                </c:pt>
                <c:pt idx="54">
                  <c:v>4.7743258580000001</c:v>
                </c:pt>
                <c:pt idx="55">
                  <c:v>3.5179349119999999</c:v>
                </c:pt>
                <c:pt idx="56">
                  <c:v>5.3936716279999999</c:v>
                </c:pt>
                <c:pt idx="57">
                  <c:v>2.9005746220000002</c:v>
                </c:pt>
                <c:pt idx="58">
                  <c:v>9.0859522950000002</c:v>
                </c:pt>
                <c:pt idx="59">
                  <c:v>5.5443923399999999</c:v>
                </c:pt>
                <c:pt idx="60">
                  <c:v>2.9301156079999999</c:v>
                </c:pt>
                <c:pt idx="61">
                  <c:v>6.9000100939999998</c:v>
                </c:pt>
                <c:pt idx="62">
                  <c:v>4.6179068640000001</c:v>
                </c:pt>
                <c:pt idx="63">
                  <c:v>7.8784989520000002</c:v>
                </c:pt>
                <c:pt idx="64">
                  <c:v>3.9160507939999998</c:v>
                </c:pt>
                <c:pt idx="65">
                  <c:v>4.747965067</c:v>
                </c:pt>
                <c:pt idx="66">
                  <c:v>5.6083323890000001</c:v>
                </c:pt>
                <c:pt idx="67">
                  <c:v>4.2039673970000004</c:v>
                </c:pt>
                <c:pt idx="68">
                  <c:v>3.045226848</c:v>
                </c:pt>
                <c:pt idx="69">
                  <c:v>6.6410601480000002</c:v>
                </c:pt>
                <c:pt idx="70">
                  <c:v>4.9121407340000003</c:v>
                </c:pt>
                <c:pt idx="71">
                  <c:v>4.0743262509999996</c:v>
                </c:pt>
                <c:pt idx="72">
                  <c:v>3.775134789</c:v>
                </c:pt>
                <c:pt idx="73">
                  <c:v>5.0852743089999999</c:v>
                </c:pt>
                <c:pt idx="74">
                  <c:v>4.8695156940000004</c:v>
                </c:pt>
                <c:pt idx="75">
                  <c:v>5.142644174</c:v>
                </c:pt>
                <c:pt idx="76">
                  <c:v>5.608667123</c:v>
                </c:pt>
                <c:pt idx="77">
                  <c:v>2.6386243519999999</c:v>
                </c:pt>
                <c:pt idx="78">
                  <c:v>3.494364698</c:v>
                </c:pt>
                <c:pt idx="79">
                  <c:v>9.2561785790000002</c:v>
                </c:pt>
                <c:pt idx="80">
                  <c:v>2.3137738200000002</c:v>
                </c:pt>
                <c:pt idx="81">
                  <c:v>5.7098604460000004</c:v>
                </c:pt>
                <c:pt idx="82">
                  <c:v>5.7754479029999999</c:v>
                </c:pt>
                <c:pt idx="83">
                  <c:v>6.9582965379999999</c:v>
                </c:pt>
                <c:pt idx="84">
                  <c:v>6.7047859589999996</c:v>
                </c:pt>
                <c:pt idx="85">
                  <c:v>7.434218671</c:v>
                </c:pt>
                <c:pt idx="86">
                  <c:v>4.1192306529999998</c:v>
                </c:pt>
                <c:pt idx="87">
                  <c:v>3.1339466749999998</c:v>
                </c:pt>
                <c:pt idx="88">
                  <c:v>2.8855759160000001</c:v>
                </c:pt>
                <c:pt idx="89">
                  <c:v>6.2564617379999996</c:v>
                </c:pt>
                <c:pt idx="90">
                  <c:v>10.52671033</c:v>
                </c:pt>
                <c:pt idx="91">
                  <c:v>50.866452750000001</c:v>
                </c:pt>
                <c:pt idx="92">
                  <c:v>3.695876793</c:v>
                </c:pt>
                <c:pt idx="93">
                  <c:v>3.1065319690000002</c:v>
                </c:pt>
                <c:pt idx="94">
                  <c:v>3.467261455</c:v>
                </c:pt>
                <c:pt idx="95">
                  <c:v>2.9080304830000001</c:v>
                </c:pt>
                <c:pt idx="96">
                  <c:v>7.9738785209999996</c:v>
                </c:pt>
                <c:pt idx="97">
                  <c:v>3.6983450250000001</c:v>
                </c:pt>
                <c:pt idx="98">
                  <c:v>7.9807986849999999</c:v>
                </c:pt>
                <c:pt idx="99">
                  <c:v>10.19631957</c:v>
                </c:pt>
                <c:pt idx="100">
                  <c:v>8.1595167190000009</c:v>
                </c:pt>
                <c:pt idx="101">
                  <c:v>9.4080182370000003</c:v>
                </c:pt>
                <c:pt idx="102">
                  <c:v>3.1336436710000002</c:v>
                </c:pt>
                <c:pt idx="103">
                  <c:v>8.5466830569999992</c:v>
                </c:pt>
                <c:pt idx="104">
                  <c:v>8.1485802710000002</c:v>
                </c:pt>
                <c:pt idx="105">
                  <c:v>3.1337248729999998</c:v>
                </c:pt>
                <c:pt idx="106">
                  <c:v>4.4153140640000004</c:v>
                </c:pt>
                <c:pt idx="107">
                  <c:v>10.16463194</c:v>
                </c:pt>
                <c:pt idx="108">
                  <c:v>3.723553962</c:v>
                </c:pt>
                <c:pt idx="109">
                  <c:v>4.7032836170000003</c:v>
                </c:pt>
                <c:pt idx="110">
                  <c:v>4.515044982</c:v>
                </c:pt>
                <c:pt idx="111">
                  <c:v>8.605905044</c:v>
                </c:pt>
                <c:pt idx="112">
                  <c:v>21.028177410000001</c:v>
                </c:pt>
                <c:pt idx="113">
                  <c:v>8.2410265020000004</c:v>
                </c:pt>
                <c:pt idx="114">
                  <c:v>7.1602872189999998</c:v>
                </c:pt>
                <c:pt idx="115">
                  <c:v>9.1438222580000001</c:v>
                </c:pt>
                <c:pt idx="116">
                  <c:v>5.5893397059999996</c:v>
                </c:pt>
                <c:pt idx="117">
                  <c:v>8.5141259290000004</c:v>
                </c:pt>
                <c:pt idx="118">
                  <c:v>19.52735835</c:v>
                </c:pt>
                <c:pt idx="119">
                  <c:v>7.3561318260000004</c:v>
                </c:pt>
                <c:pt idx="120">
                  <c:v>21.397309620000001</c:v>
                </c:pt>
                <c:pt idx="121">
                  <c:v>8.2639928349999998</c:v>
                </c:pt>
                <c:pt idx="122">
                  <c:v>16.118203040000001</c:v>
                </c:pt>
                <c:pt idx="123">
                  <c:v>6.0472182950000004</c:v>
                </c:pt>
                <c:pt idx="124">
                  <c:v>13.90564335</c:v>
                </c:pt>
                <c:pt idx="125">
                  <c:v>9.4188121490000007</c:v>
                </c:pt>
                <c:pt idx="126">
                  <c:v>16.1872908</c:v>
                </c:pt>
                <c:pt idx="127">
                  <c:v>7.2153186309999997</c:v>
                </c:pt>
                <c:pt idx="128">
                  <c:v>9.8990896510000006</c:v>
                </c:pt>
                <c:pt idx="129">
                  <c:v>18.517849030000001</c:v>
                </c:pt>
                <c:pt idx="130">
                  <c:v>32.028695560000003</c:v>
                </c:pt>
                <c:pt idx="131">
                  <c:v>14.943820300000001</c:v>
                </c:pt>
                <c:pt idx="132">
                  <c:v>6.0395623690000004</c:v>
                </c:pt>
                <c:pt idx="133">
                  <c:v>9.7373036150000001</c:v>
                </c:pt>
                <c:pt idx="134">
                  <c:v>9.7463926599999997</c:v>
                </c:pt>
                <c:pt idx="135">
                  <c:v>15.862345940000001</c:v>
                </c:pt>
                <c:pt idx="136">
                  <c:v>14.420115320000001</c:v>
                </c:pt>
                <c:pt idx="137">
                  <c:v>22.366917239999999</c:v>
                </c:pt>
                <c:pt idx="138">
                  <c:v>13.939714909999999</c:v>
                </c:pt>
                <c:pt idx="139">
                  <c:v>21.212506269999999</c:v>
                </c:pt>
                <c:pt idx="140">
                  <c:v>11.77489396</c:v>
                </c:pt>
                <c:pt idx="141">
                  <c:v>42.985765829999998</c:v>
                </c:pt>
                <c:pt idx="142">
                  <c:v>13.276727920000001</c:v>
                </c:pt>
                <c:pt idx="143">
                  <c:v>16.648212959999999</c:v>
                </c:pt>
                <c:pt idx="144">
                  <c:v>14.086609749999999</c:v>
                </c:pt>
                <c:pt idx="145">
                  <c:v>8.2035467579999999</c:v>
                </c:pt>
                <c:pt idx="146">
                  <c:v>19.567254219999999</c:v>
                </c:pt>
                <c:pt idx="147">
                  <c:v>16.867697580000002</c:v>
                </c:pt>
                <c:pt idx="148">
                  <c:v>68.033886159999994</c:v>
                </c:pt>
                <c:pt idx="149">
                  <c:v>45.64768033</c:v>
                </c:pt>
                <c:pt idx="150">
                  <c:v>28.89702745</c:v>
                </c:pt>
                <c:pt idx="151">
                  <c:v>22.83329956</c:v>
                </c:pt>
                <c:pt idx="152">
                  <c:v>32.806907719999998</c:v>
                </c:pt>
                <c:pt idx="153">
                  <c:v>25.042840890000001</c:v>
                </c:pt>
                <c:pt idx="154">
                  <c:v>32.314871910000001</c:v>
                </c:pt>
                <c:pt idx="155">
                  <c:v>40.845871369999998</c:v>
                </c:pt>
                <c:pt idx="156">
                  <c:v>30.207902149999999</c:v>
                </c:pt>
                <c:pt idx="157">
                  <c:v>36.712215919999998</c:v>
                </c:pt>
                <c:pt idx="158">
                  <c:v>81.1713436</c:v>
                </c:pt>
                <c:pt idx="159">
                  <c:v>69.852299700000003</c:v>
                </c:pt>
                <c:pt idx="160">
                  <c:v>42.757771050000002</c:v>
                </c:pt>
                <c:pt idx="161">
                  <c:v>62.015151199999998</c:v>
                </c:pt>
                <c:pt idx="162">
                  <c:v>36.26412071</c:v>
                </c:pt>
                <c:pt idx="163">
                  <c:v>25.330744280000001</c:v>
                </c:pt>
                <c:pt idx="164">
                  <c:v>62.885188999999997</c:v>
                </c:pt>
                <c:pt idx="165">
                  <c:v>98.878997749999996</c:v>
                </c:pt>
                <c:pt idx="166">
                  <c:v>56.039356140000002</c:v>
                </c:pt>
                <c:pt idx="167">
                  <c:v>31.53840503</c:v>
                </c:pt>
                <c:pt idx="168">
                  <c:v>90.419901539999998</c:v>
                </c:pt>
                <c:pt idx="169">
                  <c:v>103.9512314</c:v>
                </c:pt>
                <c:pt idx="170">
                  <c:v>175.9289832</c:v>
                </c:pt>
                <c:pt idx="171">
                  <c:v>159.34506139999999</c:v>
                </c:pt>
                <c:pt idx="172">
                  <c:v>207.94011159999999</c:v>
                </c:pt>
                <c:pt idx="173">
                  <c:v>291.12128969999998</c:v>
                </c:pt>
                <c:pt idx="174">
                  <c:v>174.49852630000001</c:v>
                </c:pt>
              </c:numCache>
            </c:numRef>
          </c:yVal>
          <c:smooth val="0"/>
          <c:extLst>
            <c:ext xmlns:c16="http://schemas.microsoft.com/office/drawing/2014/chart" uri="{C3380CC4-5D6E-409C-BE32-E72D297353CC}">
              <c16:uniqueId val="{00000000-6633-4691-B8E9-5B3A524CF7E5}"/>
            </c:ext>
          </c:extLst>
        </c:ser>
        <c:dLbls>
          <c:showLegendKey val="0"/>
          <c:showVal val="0"/>
          <c:showCatName val="0"/>
          <c:showSerName val="0"/>
          <c:showPercent val="0"/>
          <c:showBubbleSize val="0"/>
        </c:dLbls>
        <c:axId val="-2127270160"/>
        <c:axId val="-2127266896"/>
      </c:scatterChart>
      <c:valAx>
        <c:axId val="-21272701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7266896"/>
        <c:crosses val="autoZero"/>
        <c:crossBetween val="midCat"/>
      </c:valAx>
      <c:valAx>
        <c:axId val="-21272668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727016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'Figure B.1.2'!$B$1</c:f>
              <c:strCache>
                <c:ptCount val="1"/>
                <c:pt idx="0">
                  <c:v>Volatility</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'Figure B.1.2'!$A$2:$A$149</c:f>
              <c:numCache>
                <c:formatCode>General</c:formatCode>
                <c:ptCount val="148"/>
                <c:pt idx="0">
                  <c:v>1.0732051279999999</c:v>
                </c:pt>
                <c:pt idx="1">
                  <c:v>1.113</c:v>
                </c:pt>
                <c:pt idx="2">
                  <c:v>1.359846154</c:v>
                </c:pt>
                <c:pt idx="3">
                  <c:v>1.6731025639999999</c:v>
                </c:pt>
                <c:pt idx="4">
                  <c:v>1.7152307689999999</c:v>
                </c:pt>
                <c:pt idx="5">
                  <c:v>1.8413333329999999</c:v>
                </c:pt>
                <c:pt idx="6">
                  <c:v>2.1071315789999998</c:v>
                </c:pt>
                <c:pt idx="7">
                  <c:v>2.1081025640000002</c:v>
                </c:pt>
                <c:pt idx="8">
                  <c:v>2.1108974360000001</c:v>
                </c:pt>
                <c:pt idx="9">
                  <c:v>2.1405384619999999</c:v>
                </c:pt>
                <c:pt idx="10">
                  <c:v>2.1421999999999999</c:v>
                </c:pt>
                <c:pt idx="11">
                  <c:v>2.425461538</c:v>
                </c:pt>
                <c:pt idx="12">
                  <c:v>2.4409743590000001</c:v>
                </c:pt>
                <c:pt idx="13">
                  <c:v>2.4437948719999998</c:v>
                </c:pt>
                <c:pt idx="14">
                  <c:v>2.4612105259999999</c:v>
                </c:pt>
                <c:pt idx="15">
                  <c:v>2.4742307690000001</c:v>
                </c:pt>
                <c:pt idx="16">
                  <c:v>2.532</c:v>
                </c:pt>
                <c:pt idx="17">
                  <c:v>2.641076923</c:v>
                </c:pt>
                <c:pt idx="18">
                  <c:v>2.668564103</c:v>
                </c:pt>
                <c:pt idx="19">
                  <c:v>2.6941304349999999</c:v>
                </c:pt>
                <c:pt idx="20">
                  <c:v>2.7163333330000001</c:v>
                </c:pt>
                <c:pt idx="21">
                  <c:v>3.0088333330000001</c:v>
                </c:pt>
                <c:pt idx="22">
                  <c:v>3.036076923</c:v>
                </c:pt>
                <c:pt idx="23">
                  <c:v>3.0482051280000002</c:v>
                </c:pt>
                <c:pt idx="24">
                  <c:v>3.089948718</c:v>
                </c:pt>
                <c:pt idx="25">
                  <c:v>3.0947692309999999</c:v>
                </c:pt>
                <c:pt idx="26">
                  <c:v>3.1191304350000002</c:v>
                </c:pt>
                <c:pt idx="27">
                  <c:v>3.1476410260000001</c:v>
                </c:pt>
                <c:pt idx="28">
                  <c:v>3.1907179490000002</c:v>
                </c:pt>
                <c:pt idx="29">
                  <c:v>3.2041538460000001</c:v>
                </c:pt>
                <c:pt idx="30">
                  <c:v>3.2172666670000001</c:v>
                </c:pt>
                <c:pt idx="31">
                  <c:v>3.2589999999999999</c:v>
                </c:pt>
                <c:pt idx="32">
                  <c:v>3.2744615380000002</c:v>
                </c:pt>
                <c:pt idx="33">
                  <c:v>3.298</c:v>
                </c:pt>
                <c:pt idx="34">
                  <c:v>3.301641026</c:v>
                </c:pt>
                <c:pt idx="35">
                  <c:v>3.3249230769999998</c:v>
                </c:pt>
                <c:pt idx="36">
                  <c:v>3.364871795</c:v>
                </c:pt>
                <c:pt idx="37">
                  <c:v>3.4340769230000001</c:v>
                </c:pt>
                <c:pt idx="38">
                  <c:v>3.4449230769999999</c:v>
                </c:pt>
                <c:pt idx="39">
                  <c:v>3.455592593</c:v>
                </c:pt>
                <c:pt idx="40">
                  <c:v>3.4707435900000001</c:v>
                </c:pt>
                <c:pt idx="41">
                  <c:v>3.494307692</c:v>
                </c:pt>
                <c:pt idx="42">
                  <c:v>3.5244615380000002</c:v>
                </c:pt>
                <c:pt idx="43">
                  <c:v>3.5996923079999998</c:v>
                </c:pt>
                <c:pt idx="44">
                  <c:v>3.613589744</c:v>
                </c:pt>
                <c:pt idx="45">
                  <c:v>3.6355641030000001</c:v>
                </c:pt>
                <c:pt idx="46">
                  <c:v>3.6382051280000001</c:v>
                </c:pt>
                <c:pt idx="47">
                  <c:v>3.6923589739999998</c:v>
                </c:pt>
                <c:pt idx="48">
                  <c:v>3.731282051</c:v>
                </c:pt>
                <c:pt idx="49">
                  <c:v>3.7360000000000002</c:v>
                </c:pt>
                <c:pt idx="50">
                  <c:v>3.7400769230000002</c:v>
                </c:pt>
                <c:pt idx="51">
                  <c:v>3.7569230770000002</c:v>
                </c:pt>
                <c:pt idx="52">
                  <c:v>3.8583589740000002</c:v>
                </c:pt>
                <c:pt idx="53">
                  <c:v>3.9121282050000001</c:v>
                </c:pt>
                <c:pt idx="54">
                  <c:v>3.9298717949999999</c:v>
                </c:pt>
                <c:pt idx="55">
                  <c:v>3.937538462</c:v>
                </c:pt>
                <c:pt idx="56">
                  <c:v>3.9398974359999999</c:v>
                </c:pt>
                <c:pt idx="57">
                  <c:v>4.0472051279999999</c:v>
                </c:pt>
                <c:pt idx="58">
                  <c:v>4.0719743590000004</c:v>
                </c:pt>
                <c:pt idx="59">
                  <c:v>4.1226896550000003</c:v>
                </c:pt>
                <c:pt idx="60">
                  <c:v>4.1744358970000004</c:v>
                </c:pt>
                <c:pt idx="61">
                  <c:v>4.212128205</c:v>
                </c:pt>
                <c:pt idx="62">
                  <c:v>4.2417948719999998</c:v>
                </c:pt>
                <c:pt idx="63">
                  <c:v>4.2494871789999999</c:v>
                </c:pt>
                <c:pt idx="64">
                  <c:v>4.3230256410000001</c:v>
                </c:pt>
                <c:pt idx="65">
                  <c:v>4.3343589739999997</c:v>
                </c:pt>
                <c:pt idx="66">
                  <c:v>4.4653846149999996</c:v>
                </c:pt>
                <c:pt idx="67">
                  <c:v>4.501615385</c:v>
                </c:pt>
                <c:pt idx="68">
                  <c:v>4.5854615379999997</c:v>
                </c:pt>
                <c:pt idx="69">
                  <c:v>4.6791025639999999</c:v>
                </c:pt>
                <c:pt idx="70">
                  <c:v>4.7007692309999998</c:v>
                </c:pt>
                <c:pt idx="71">
                  <c:v>4.7754358970000004</c:v>
                </c:pt>
                <c:pt idx="72">
                  <c:v>4.7849599999999999</c:v>
                </c:pt>
                <c:pt idx="73">
                  <c:v>4.8936153850000004</c:v>
                </c:pt>
                <c:pt idx="74">
                  <c:v>4.9291052630000003</c:v>
                </c:pt>
                <c:pt idx="75">
                  <c:v>4.9828461539999997</c:v>
                </c:pt>
                <c:pt idx="76">
                  <c:v>5.0098461539999999</c:v>
                </c:pt>
                <c:pt idx="77">
                  <c:v>5.1778717949999997</c:v>
                </c:pt>
                <c:pt idx="78">
                  <c:v>5.2707222219999998</c:v>
                </c:pt>
                <c:pt idx="79">
                  <c:v>5.5869487180000004</c:v>
                </c:pt>
                <c:pt idx="80">
                  <c:v>5.8378214289999999</c:v>
                </c:pt>
                <c:pt idx="81">
                  <c:v>5.848794872</c:v>
                </c:pt>
                <c:pt idx="82">
                  <c:v>6.1170769229999999</c:v>
                </c:pt>
                <c:pt idx="83">
                  <c:v>6.1194615380000004</c:v>
                </c:pt>
                <c:pt idx="84">
                  <c:v>6.2012564100000001</c:v>
                </c:pt>
                <c:pt idx="85">
                  <c:v>6.7577692310000002</c:v>
                </c:pt>
                <c:pt idx="86">
                  <c:v>6.9558974359999999</c:v>
                </c:pt>
                <c:pt idx="87">
                  <c:v>7.2999230769999999</c:v>
                </c:pt>
                <c:pt idx="88">
                  <c:v>7.3903076920000004</c:v>
                </c:pt>
                <c:pt idx="89">
                  <c:v>7.4011794870000003</c:v>
                </c:pt>
                <c:pt idx="90">
                  <c:v>7.5288000000000004</c:v>
                </c:pt>
                <c:pt idx="91">
                  <c:v>7.659444444</c:v>
                </c:pt>
                <c:pt idx="92">
                  <c:v>7.6885897439999997</c:v>
                </c:pt>
                <c:pt idx="93">
                  <c:v>7.7466428570000003</c:v>
                </c:pt>
                <c:pt idx="94">
                  <c:v>7.9739487179999999</c:v>
                </c:pt>
                <c:pt idx="95">
                  <c:v>8.0121282049999998</c:v>
                </c:pt>
                <c:pt idx="96">
                  <c:v>8.1199487179999998</c:v>
                </c:pt>
                <c:pt idx="97">
                  <c:v>8.5153589739999997</c:v>
                </c:pt>
                <c:pt idx="98">
                  <c:v>8.6508125000000007</c:v>
                </c:pt>
                <c:pt idx="99">
                  <c:v>8.6931025640000001</c:v>
                </c:pt>
                <c:pt idx="100">
                  <c:v>8.7223333329999999</c:v>
                </c:pt>
                <c:pt idx="101">
                  <c:v>8.7311538459999998</c:v>
                </c:pt>
                <c:pt idx="102">
                  <c:v>8.8543684210000002</c:v>
                </c:pt>
                <c:pt idx="103">
                  <c:v>8.8771794869999994</c:v>
                </c:pt>
                <c:pt idx="104">
                  <c:v>8.8900769230000005</c:v>
                </c:pt>
                <c:pt idx="105">
                  <c:v>9.0045641029999999</c:v>
                </c:pt>
                <c:pt idx="106">
                  <c:v>9.0953846150000004</c:v>
                </c:pt>
                <c:pt idx="107">
                  <c:v>9.1113846150000004</c:v>
                </c:pt>
                <c:pt idx="108">
                  <c:v>9.1563076920000004</c:v>
                </c:pt>
                <c:pt idx="109">
                  <c:v>9.4073333330000004</c:v>
                </c:pt>
                <c:pt idx="110">
                  <c:v>9.4587948720000004</c:v>
                </c:pt>
                <c:pt idx="111">
                  <c:v>9.6464102559999994</c:v>
                </c:pt>
                <c:pt idx="112">
                  <c:v>9.6574736839999993</c:v>
                </c:pt>
                <c:pt idx="113">
                  <c:v>9.6969230769999992</c:v>
                </c:pt>
                <c:pt idx="114">
                  <c:v>9.8783846149999999</c:v>
                </c:pt>
                <c:pt idx="115">
                  <c:v>10.055</c:v>
                </c:pt>
                <c:pt idx="116">
                  <c:v>10.1654359</c:v>
                </c:pt>
                <c:pt idx="117">
                  <c:v>10.17292308</c:v>
                </c:pt>
                <c:pt idx="118">
                  <c:v>10.27107895</c:v>
                </c:pt>
                <c:pt idx="119">
                  <c:v>10.29287179</c:v>
                </c:pt>
                <c:pt idx="120">
                  <c:v>10.50676923</c:v>
                </c:pt>
                <c:pt idx="121">
                  <c:v>10.73838462</c:v>
                </c:pt>
                <c:pt idx="122">
                  <c:v>10.839857139999999</c:v>
                </c:pt>
                <c:pt idx="123">
                  <c:v>11.29602564</c:v>
                </c:pt>
                <c:pt idx="124">
                  <c:v>11.76480645</c:v>
                </c:pt>
                <c:pt idx="125">
                  <c:v>12.23628205</c:v>
                </c:pt>
                <c:pt idx="126">
                  <c:v>12.61014286</c:v>
                </c:pt>
                <c:pt idx="127">
                  <c:v>12.631588239999999</c:v>
                </c:pt>
                <c:pt idx="128">
                  <c:v>13.44884615</c:v>
                </c:pt>
                <c:pt idx="129">
                  <c:v>13.491282050000001</c:v>
                </c:pt>
                <c:pt idx="130">
                  <c:v>13.693666670000001</c:v>
                </c:pt>
                <c:pt idx="131">
                  <c:v>13.76035897</c:v>
                </c:pt>
                <c:pt idx="132">
                  <c:v>13.94992308</c:v>
                </c:pt>
                <c:pt idx="133">
                  <c:v>13.984051279999999</c:v>
                </c:pt>
                <c:pt idx="134">
                  <c:v>14.22825641</c:v>
                </c:pt>
                <c:pt idx="135">
                  <c:v>14.9657619</c:v>
                </c:pt>
                <c:pt idx="136">
                  <c:v>15.08989744</c:v>
                </c:pt>
                <c:pt idx="137">
                  <c:v>15.77812821</c:v>
                </c:pt>
                <c:pt idx="138">
                  <c:v>16.228743590000001</c:v>
                </c:pt>
                <c:pt idx="139">
                  <c:v>16.516428569999999</c:v>
                </c:pt>
                <c:pt idx="140">
                  <c:v>16.902666669999999</c:v>
                </c:pt>
                <c:pt idx="141">
                  <c:v>17.016793100000001</c:v>
                </c:pt>
                <c:pt idx="142">
                  <c:v>17.86917949</c:v>
                </c:pt>
                <c:pt idx="143">
                  <c:v>18.56179487</c:v>
                </c:pt>
                <c:pt idx="144">
                  <c:v>19.20474359</c:v>
                </c:pt>
                <c:pt idx="145">
                  <c:v>19.673923080000002</c:v>
                </c:pt>
                <c:pt idx="146">
                  <c:v>19.770642859999999</c:v>
                </c:pt>
                <c:pt idx="147">
                  <c:v>19.995487180000001</c:v>
                </c:pt>
              </c:numCache>
            </c:numRef>
          </c:xVal>
          <c:yVal>
            <c:numRef>
              <c:f>'Figure B.1.2'!$B$2:$B$149</c:f>
              <c:numCache>
                <c:formatCode>General</c:formatCode>
                <c:ptCount val="148"/>
                <c:pt idx="0">
                  <c:v>1.7234946339999999</c:v>
                </c:pt>
                <c:pt idx="1">
                  <c:v>1.4042669889999999</c:v>
                </c:pt>
                <c:pt idx="2">
                  <c:v>2.3067363279999999</c:v>
                </c:pt>
                <c:pt idx="3">
                  <c:v>1.894730531</c:v>
                </c:pt>
                <c:pt idx="4">
                  <c:v>2.6911572239999999</c:v>
                </c:pt>
                <c:pt idx="5">
                  <c:v>0.90943130000000005</c:v>
                </c:pt>
                <c:pt idx="6">
                  <c:v>1.5281974620000001</c:v>
                </c:pt>
                <c:pt idx="7">
                  <c:v>3.677852326</c:v>
                </c:pt>
                <c:pt idx="8">
                  <c:v>1.4927002170000001</c:v>
                </c:pt>
                <c:pt idx="9">
                  <c:v>2.1236385910000002</c:v>
                </c:pt>
                <c:pt idx="10">
                  <c:v>2.2159091950000001</c:v>
                </c:pt>
                <c:pt idx="11">
                  <c:v>2.0431787809999999</c:v>
                </c:pt>
                <c:pt idx="12">
                  <c:v>1.4586509830000001</c:v>
                </c:pt>
                <c:pt idx="13">
                  <c:v>2.703880404</c:v>
                </c:pt>
                <c:pt idx="14">
                  <c:v>2.628733387</c:v>
                </c:pt>
                <c:pt idx="15">
                  <c:v>3.8121856670000001</c:v>
                </c:pt>
                <c:pt idx="16">
                  <c:v>3.5932167420000001</c:v>
                </c:pt>
                <c:pt idx="17">
                  <c:v>2.482881312</c:v>
                </c:pt>
                <c:pt idx="18">
                  <c:v>2.1037087250000002</c:v>
                </c:pt>
                <c:pt idx="19">
                  <c:v>2.1250895289999998</c:v>
                </c:pt>
                <c:pt idx="20">
                  <c:v>2.4371064809999998</c:v>
                </c:pt>
                <c:pt idx="21">
                  <c:v>2.5092992660000002</c:v>
                </c:pt>
                <c:pt idx="22">
                  <c:v>4.5562267920000004</c:v>
                </c:pt>
                <c:pt idx="23">
                  <c:v>1.8192148370000001</c:v>
                </c:pt>
                <c:pt idx="24">
                  <c:v>2.5981628419999998</c:v>
                </c:pt>
                <c:pt idx="25">
                  <c:v>4.2003635709999996</c:v>
                </c:pt>
                <c:pt idx="26">
                  <c:v>2.807742019</c:v>
                </c:pt>
                <c:pt idx="27">
                  <c:v>3.3934310029999999</c:v>
                </c:pt>
                <c:pt idx="28">
                  <c:v>2.6783873059999999</c:v>
                </c:pt>
                <c:pt idx="29">
                  <c:v>2.871590737</c:v>
                </c:pt>
                <c:pt idx="30">
                  <c:v>3.4613540789999999</c:v>
                </c:pt>
                <c:pt idx="31">
                  <c:v>3.6220149579999998</c:v>
                </c:pt>
                <c:pt idx="32">
                  <c:v>2.3937882099999999</c:v>
                </c:pt>
                <c:pt idx="33">
                  <c:v>2.5909257819999998</c:v>
                </c:pt>
                <c:pt idx="34">
                  <c:v>3.3709430729999998</c:v>
                </c:pt>
                <c:pt idx="35">
                  <c:v>2.9058565299999999</c:v>
                </c:pt>
                <c:pt idx="36">
                  <c:v>7.5133430030000001</c:v>
                </c:pt>
                <c:pt idx="37">
                  <c:v>2.7171045989999998</c:v>
                </c:pt>
                <c:pt idx="38">
                  <c:v>4.4760595270000003</c:v>
                </c:pt>
                <c:pt idx="39">
                  <c:v>2.1715497159999999</c:v>
                </c:pt>
                <c:pt idx="40">
                  <c:v>2.9232743729999999</c:v>
                </c:pt>
                <c:pt idx="41">
                  <c:v>3.3751868260000002</c:v>
                </c:pt>
                <c:pt idx="42">
                  <c:v>5.1309175160000002</c:v>
                </c:pt>
                <c:pt idx="43">
                  <c:v>3.6793372390000001</c:v>
                </c:pt>
                <c:pt idx="44">
                  <c:v>3.9720797160000001</c:v>
                </c:pt>
                <c:pt idx="45">
                  <c:v>7.7067632689999996</c:v>
                </c:pt>
                <c:pt idx="46">
                  <c:v>3.1764454670000002</c:v>
                </c:pt>
                <c:pt idx="47">
                  <c:v>3.8662341609999999</c:v>
                </c:pt>
                <c:pt idx="48">
                  <c:v>8.1756353350000008</c:v>
                </c:pt>
                <c:pt idx="49">
                  <c:v>6.427063145</c:v>
                </c:pt>
                <c:pt idx="50">
                  <c:v>6.6741004359999998</c:v>
                </c:pt>
                <c:pt idx="51">
                  <c:v>3.1089947449999999</c:v>
                </c:pt>
                <c:pt idx="52">
                  <c:v>6.6246136780000002</c:v>
                </c:pt>
                <c:pt idx="53">
                  <c:v>3.353278489</c:v>
                </c:pt>
                <c:pt idx="54">
                  <c:v>4.7743258580000001</c:v>
                </c:pt>
                <c:pt idx="55">
                  <c:v>3.5179349119999999</c:v>
                </c:pt>
                <c:pt idx="56">
                  <c:v>5.3936716279999999</c:v>
                </c:pt>
                <c:pt idx="57">
                  <c:v>2.9005746220000002</c:v>
                </c:pt>
                <c:pt idx="58">
                  <c:v>9.0859522950000002</c:v>
                </c:pt>
                <c:pt idx="59">
                  <c:v>5.5443923399999999</c:v>
                </c:pt>
                <c:pt idx="60">
                  <c:v>2.9301156079999999</c:v>
                </c:pt>
                <c:pt idx="61">
                  <c:v>6.9000100939999998</c:v>
                </c:pt>
                <c:pt idx="62">
                  <c:v>4.6179068640000001</c:v>
                </c:pt>
                <c:pt idx="63">
                  <c:v>7.8784989520000002</c:v>
                </c:pt>
                <c:pt idx="64">
                  <c:v>3.9160507939999998</c:v>
                </c:pt>
                <c:pt idx="65">
                  <c:v>4.747965067</c:v>
                </c:pt>
                <c:pt idx="66">
                  <c:v>5.6083323890000001</c:v>
                </c:pt>
                <c:pt idx="67">
                  <c:v>4.2039673970000004</c:v>
                </c:pt>
                <c:pt idx="68">
                  <c:v>3.045226848</c:v>
                </c:pt>
                <c:pt idx="69">
                  <c:v>6.6410601480000002</c:v>
                </c:pt>
                <c:pt idx="70">
                  <c:v>4.9121407340000003</c:v>
                </c:pt>
                <c:pt idx="71">
                  <c:v>4.0743262509999996</c:v>
                </c:pt>
                <c:pt idx="72">
                  <c:v>3.775134789</c:v>
                </c:pt>
                <c:pt idx="73">
                  <c:v>5.0852743089999999</c:v>
                </c:pt>
                <c:pt idx="74">
                  <c:v>4.8695156940000004</c:v>
                </c:pt>
                <c:pt idx="75">
                  <c:v>5.142644174</c:v>
                </c:pt>
                <c:pt idx="76">
                  <c:v>5.608667123</c:v>
                </c:pt>
                <c:pt idx="77">
                  <c:v>2.6386243519999999</c:v>
                </c:pt>
                <c:pt idx="78">
                  <c:v>3.494364698</c:v>
                </c:pt>
                <c:pt idx="79">
                  <c:v>9.2561785790000002</c:v>
                </c:pt>
                <c:pt idx="80">
                  <c:v>2.3137738200000002</c:v>
                </c:pt>
                <c:pt idx="81">
                  <c:v>5.7098604460000004</c:v>
                </c:pt>
                <c:pt idx="82">
                  <c:v>5.7754479029999999</c:v>
                </c:pt>
                <c:pt idx="83">
                  <c:v>6.9582965379999999</c:v>
                </c:pt>
                <c:pt idx="84">
                  <c:v>6.7047859589999996</c:v>
                </c:pt>
                <c:pt idx="85">
                  <c:v>7.434218671</c:v>
                </c:pt>
                <c:pt idx="86">
                  <c:v>4.1192306529999998</c:v>
                </c:pt>
                <c:pt idx="87">
                  <c:v>3.1339466749999998</c:v>
                </c:pt>
                <c:pt idx="88">
                  <c:v>2.8855759160000001</c:v>
                </c:pt>
                <c:pt idx="89">
                  <c:v>6.2564617379999996</c:v>
                </c:pt>
                <c:pt idx="90">
                  <c:v>10.52671033</c:v>
                </c:pt>
                <c:pt idx="91">
                  <c:v>50.866452750000001</c:v>
                </c:pt>
                <c:pt idx="92">
                  <c:v>3.695876793</c:v>
                </c:pt>
                <c:pt idx="93">
                  <c:v>3.1065319690000002</c:v>
                </c:pt>
                <c:pt idx="94">
                  <c:v>3.467261455</c:v>
                </c:pt>
                <c:pt idx="95">
                  <c:v>2.9080304830000001</c:v>
                </c:pt>
                <c:pt idx="96">
                  <c:v>7.9738785209999996</c:v>
                </c:pt>
                <c:pt idx="97">
                  <c:v>3.6983450250000001</c:v>
                </c:pt>
                <c:pt idx="98">
                  <c:v>7.9807986849999999</c:v>
                </c:pt>
                <c:pt idx="99">
                  <c:v>10.19631957</c:v>
                </c:pt>
                <c:pt idx="100">
                  <c:v>8.1595167190000009</c:v>
                </c:pt>
                <c:pt idx="101">
                  <c:v>9.4080182370000003</c:v>
                </c:pt>
                <c:pt idx="102">
                  <c:v>3.1336436710000002</c:v>
                </c:pt>
                <c:pt idx="103">
                  <c:v>8.5466830569999992</c:v>
                </c:pt>
                <c:pt idx="104">
                  <c:v>8.1485802710000002</c:v>
                </c:pt>
                <c:pt idx="105">
                  <c:v>3.1337248729999998</c:v>
                </c:pt>
                <c:pt idx="106">
                  <c:v>4.4153140640000004</c:v>
                </c:pt>
                <c:pt idx="107">
                  <c:v>10.16463194</c:v>
                </c:pt>
                <c:pt idx="108">
                  <c:v>3.723553962</c:v>
                </c:pt>
                <c:pt idx="109">
                  <c:v>4.7032836170000003</c:v>
                </c:pt>
                <c:pt idx="110">
                  <c:v>4.515044982</c:v>
                </c:pt>
                <c:pt idx="111">
                  <c:v>8.605905044</c:v>
                </c:pt>
                <c:pt idx="112">
                  <c:v>21.028177410000001</c:v>
                </c:pt>
                <c:pt idx="113">
                  <c:v>8.2410265020000004</c:v>
                </c:pt>
                <c:pt idx="114">
                  <c:v>7.1602872189999998</c:v>
                </c:pt>
                <c:pt idx="115">
                  <c:v>9.1438222580000001</c:v>
                </c:pt>
                <c:pt idx="116">
                  <c:v>5.5893397059999996</c:v>
                </c:pt>
                <c:pt idx="117">
                  <c:v>8.5141259290000004</c:v>
                </c:pt>
                <c:pt idx="118">
                  <c:v>19.52735835</c:v>
                </c:pt>
                <c:pt idx="119">
                  <c:v>7.3561318260000004</c:v>
                </c:pt>
                <c:pt idx="120">
                  <c:v>21.397309620000001</c:v>
                </c:pt>
                <c:pt idx="121">
                  <c:v>8.2639928349999998</c:v>
                </c:pt>
                <c:pt idx="122">
                  <c:v>16.118203040000001</c:v>
                </c:pt>
                <c:pt idx="123">
                  <c:v>6.0472182950000004</c:v>
                </c:pt>
                <c:pt idx="124">
                  <c:v>13.90564335</c:v>
                </c:pt>
                <c:pt idx="125">
                  <c:v>9.4188121490000007</c:v>
                </c:pt>
                <c:pt idx="126">
                  <c:v>16.1872908</c:v>
                </c:pt>
                <c:pt idx="127">
                  <c:v>7.2153186309999997</c:v>
                </c:pt>
                <c:pt idx="128">
                  <c:v>9.8990896510000006</c:v>
                </c:pt>
                <c:pt idx="129">
                  <c:v>18.517849030000001</c:v>
                </c:pt>
                <c:pt idx="130">
                  <c:v>32.028695560000003</c:v>
                </c:pt>
                <c:pt idx="131">
                  <c:v>14.943820300000001</c:v>
                </c:pt>
                <c:pt idx="132">
                  <c:v>6.0395623690000004</c:v>
                </c:pt>
                <c:pt idx="133">
                  <c:v>9.7373036150000001</c:v>
                </c:pt>
                <c:pt idx="134">
                  <c:v>9.7463926599999997</c:v>
                </c:pt>
                <c:pt idx="135">
                  <c:v>15.862345940000001</c:v>
                </c:pt>
                <c:pt idx="136">
                  <c:v>14.420115320000001</c:v>
                </c:pt>
                <c:pt idx="137">
                  <c:v>22.366917239999999</c:v>
                </c:pt>
                <c:pt idx="138">
                  <c:v>13.939714909999999</c:v>
                </c:pt>
                <c:pt idx="139">
                  <c:v>21.212506269999999</c:v>
                </c:pt>
                <c:pt idx="140">
                  <c:v>11.77489396</c:v>
                </c:pt>
                <c:pt idx="141">
                  <c:v>42.985765829999998</c:v>
                </c:pt>
                <c:pt idx="142">
                  <c:v>13.276727920000001</c:v>
                </c:pt>
                <c:pt idx="143">
                  <c:v>16.648212959999999</c:v>
                </c:pt>
                <c:pt idx="144">
                  <c:v>14.086609749999999</c:v>
                </c:pt>
                <c:pt idx="145">
                  <c:v>8.2035467579999999</c:v>
                </c:pt>
                <c:pt idx="146">
                  <c:v>19.567254219999999</c:v>
                </c:pt>
                <c:pt idx="147">
                  <c:v>16.867697580000002</c:v>
                </c:pt>
              </c:numCache>
            </c:numRef>
          </c:yVal>
          <c:smooth val="0"/>
          <c:extLst>
            <c:ext xmlns:c16="http://schemas.microsoft.com/office/drawing/2014/chart" uri="{C3380CC4-5D6E-409C-BE32-E72D297353CC}">
              <c16:uniqueId val="{00000000-016C-465F-873E-813551BD88D3}"/>
            </c:ext>
          </c:extLst>
        </c:ser>
        <c:dLbls>
          <c:showLegendKey val="0"/>
          <c:showVal val="0"/>
          <c:showCatName val="0"/>
          <c:showSerName val="0"/>
          <c:showPercent val="0"/>
          <c:showBubbleSize val="0"/>
        </c:dLbls>
        <c:axId val="-2127274512"/>
        <c:axId val="-2127285392"/>
      </c:scatterChart>
      <c:valAx>
        <c:axId val="-2127274512"/>
        <c:scaling>
          <c:orientation val="minMax"/>
          <c:max val="22"/>
          <c:min val="0"/>
        </c:scaling>
        <c:delete val="0"/>
        <c:axPos val="b"/>
        <c:title>
          <c:tx>
            <c:rich>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r>
                  <a:rPr lang="en-US"/>
                  <a:t>Inflation</a:t>
                </a:r>
              </a:p>
            </c:rich>
          </c:tx>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85392"/>
        <c:crosses val="autoZero"/>
        <c:crossBetween val="midCat"/>
        <c:majorUnit val="2"/>
      </c:valAx>
      <c:valAx>
        <c:axId val="-2127285392"/>
        <c:scaling>
          <c:orientation val="minMax"/>
          <c:max val="25"/>
        </c:scaling>
        <c:delete val="0"/>
        <c:axPos val="l"/>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r>
                  <a:rPr lang="en-US"/>
                  <a:t>Volatility</a:t>
                </a: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4512"/>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71478565179356E-2"/>
          <c:y val="0.10648148148148148"/>
          <c:w val="0.8930321522309711"/>
          <c:h val="0.76393810148731411"/>
        </c:manualLayout>
      </c:layout>
      <c:lineChart>
        <c:grouping val="standard"/>
        <c:varyColors val="0"/>
        <c:ser>
          <c:idx val="0"/>
          <c:order val="0"/>
          <c:tx>
            <c:strRef>
              <c:f>'Figure B.2.1'!$B$1</c:f>
              <c:strCache>
                <c:ptCount val="1"/>
                <c:pt idx="0">
                  <c:v>Property Market Climate Index</c:v>
                </c:pt>
              </c:strCache>
            </c:strRef>
          </c:tx>
          <c:spPr>
            <a:ln w="28575" cap="rnd">
              <a:solidFill>
                <a:schemeClr val="accent1"/>
              </a:solidFill>
              <a:round/>
            </a:ln>
            <a:effectLst/>
          </c:spPr>
          <c:marker>
            <c:symbol val="none"/>
          </c:marker>
          <c:cat>
            <c:numRef>
              <c:f>'Figure B.2.1'!$A$2:$A$322</c:f>
              <c:numCache>
                <c:formatCode>m/d/yyyy</c:formatCode>
                <c:ptCount val="321"/>
                <c:pt idx="0">
                  <c:v>35796</c:v>
                </c:pt>
                <c:pt idx="1">
                  <c:v>35827</c:v>
                </c:pt>
                <c:pt idx="2">
                  <c:v>35855</c:v>
                </c:pt>
                <c:pt idx="3">
                  <c:v>35886</c:v>
                </c:pt>
                <c:pt idx="4">
                  <c:v>35916</c:v>
                </c:pt>
                <c:pt idx="5">
                  <c:v>35947</c:v>
                </c:pt>
                <c:pt idx="6">
                  <c:v>35977</c:v>
                </c:pt>
                <c:pt idx="7">
                  <c:v>36008</c:v>
                </c:pt>
                <c:pt idx="8">
                  <c:v>36039</c:v>
                </c:pt>
                <c:pt idx="9">
                  <c:v>36069</c:v>
                </c:pt>
                <c:pt idx="10">
                  <c:v>36100</c:v>
                </c:pt>
                <c:pt idx="11">
                  <c:v>36130</c:v>
                </c:pt>
                <c:pt idx="12">
                  <c:v>36161</c:v>
                </c:pt>
                <c:pt idx="13">
                  <c:v>36192</c:v>
                </c:pt>
                <c:pt idx="14">
                  <c:v>36220</c:v>
                </c:pt>
                <c:pt idx="15">
                  <c:v>36251</c:v>
                </c:pt>
                <c:pt idx="16">
                  <c:v>36281</c:v>
                </c:pt>
                <c:pt idx="17">
                  <c:v>36312</c:v>
                </c:pt>
                <c:pt idx="18">
                  <c:v>36342</c:v>
                </c:pt>
                <c:pt idx="19">
                  <c:v>36373</c:v>
                </c:pt>
                <c:pt idx="20">
                  <c:v>36404</c:v>
                </c:pt>
                <c:pt idx="21">
                  <c:v>36434</c:v>
                </c:pt>
                <c:pt idx="22">
                  <c:v>36465</c:v>
                </c:pt>
                <c:pt idx="23">
                  <c:v>36495</c:v>
                </c:pt>
                <c:pt idx="24">
                  <c:v>36526</c:v>
                </c:pt>
                <c:pt idx="25">
                  <c:v>36557</c:v>
                </c:pt>
                <c:pt idx="26">
                  <c:v>36586</c:v>
                </c:pt>
                <c:pt idx="27">
                  <c:v>36617</c:v>
                </c:pt>
                <c:pt idx="28">
                  <c:v>36647</c:v>
                </c:pt>
                <c:pt idx="29">
                  <c:v>36678</c:v>
                </c:pt>
                <c:pt idx="30">
                  <c:v>36708</c:v>
                </c:pt>
                <c:pt idx="31">
                  <c:v>36739</c:v>
                </c:pt>
                <c:pt idx="32">
                  <c:v>36770</c:v>
                </c:pt>
                <c:pt idx="33">
                  <c:v>36800</c:v>
                </c:pt>
                <c:pt idx="34">
                  <c:v>36831</c:v>
                </c:pt>
                <c:pt idx="35">
                  <c:v>36861</c:v>
                </c:pt>
                <c:pt idx="36">
                  <c:v>36892</c:v>
                </c:pt>
                <c:pt idx="37">
                  <c:v>36923</c:v>
                </c:pt>
                <c:pt idx="38">
                  <c:v>36951</c:v>
                </c:pt>
                <c:pt idx="39">
                  <c:v>36982</c:v>
                </c:pt>
                <c:pt idx="40">
                  <c:v>37012</c:v>
                </c:pt>
                <c:pt idx="41">
                  <c:v>37043</c:v>
                </c:pt>
                <c:pt idx="42">
                  <c:v>37073</c:v>
                </c:pt>
                <c:pt idx="43">
                  <c:v>37104</c:v>
                </c:pt>
                <c:pt idx="44">
                  <c:v>37135</c:v>
                </c:pt>
                <c:pt idx="45">
                  <c:v>37165</c:v>
                </c:pt>
                <c:pt idx="46">
                  <c:v>37196</c:v>
                </c:pt>
                <c:pt idx="47">
                  <c:v>37226</c:v>
                </c:pt>
                <c:pt idx="48">
                  <c:v>37257</c:v>
                </c:pt>
                <c:pt idx="49">
                  <c:v>37288</c:v>
                </c:pt>
                <c:pt idx="50">
                  <c:v>37316</c:v>
                </c:pt>
                <c:pt idx="51">
                  <c:v>37347</c:v>
                </c:pt>
                <c:pt idx="52">
                  <c:v>37377</c:v>
                </c:pt>
                <c:pt idx="53">
                  <c:v>37408</c:v>
                </c:pt>
                <c:pt idx="54">
                  <c:v>37438</c:v>
                </c:pt>
                <c:pt idx="55">
                  <c:v>37469</c:v>
                </c:pt>
                <c:pt idx="56">
                  <c:v>37500</c:v>
                </c:pt>
                <c:pt idx="57">
                  <c:v>37530</c:v>
                </c:pt>
                <c:pt idx="58">
                  <c:v>37561</c:v>
                </c:pt>
                <c:pt idx="59">
                  <c:v>37591</c:v>
                </c:pt>
                <c:pt idx="60">
                  <c:v>37622</c:v>
                </c:pt>
                <c:pt idx="61">
                  <c:v>37653</c:v>
                </c:pt>
                <c:pt idx="62">
                  <c:v>37681</c:v>
                </c:pt>
                <c:pt idx="63">
                  <c:v>37712</c:v>
                </c:pt>
                <c:pt idx="64">
                  <c:v>37742</c:v>
                </c:pt>
                <c:pt idx="65">
                  <c:v>37773</c:v>
                </c:pt>
                <c:pt idx="66">
                  <c:v>37803</c:v>
                </c:pt>
                <c:pt idx="67">
                  <c:v>37834</c:v>
                </c:pt>
                <c:pt idx="68">
                  <c:v>37865</c:v>
                </c:pt>
                <c:pt idx="69">
                  <c:v>37895</c:v>
                </c:pt>
                <c:pt idx="70">
                  <c:v>37926</c:v>
                </c:pt>
                <c:pt idx="71">
                  <c:v>37956</c:v>
                </c:pt>
                <c:pt idx="72">
                  <c:v>37987</c:v>
                </c:pt>
                <c:pt idx="73">
                  <c:v>38018</c:v>
                </c:pt>
                <c:pt idx="74">
                  <c:v>38047</c:v>
                </c:pt>
                <c:pt idx="75">
                  <c:v>38078</c:v>
                </c:pt>
                <c:pt idx="76">
                  <c:v>38108</c:v>
                </c:pt>
                <c:pt idx="77">
                  <c:v>38139</c:v>
                </c:pt>
                <c:pt idx="78">
                  <c:v>38169</c:v>
                </c:pt>
                <c:pt idx="79">
                  <c:v>38200</c:v>
                </c:pt>
                <c:pt idx="80">
                  <c:v>38231</c:v>
                </c:pt>
                <c:pt idx="81">
                  <c:v>38261</c:v>
                </c:pt>
                <c:pt idx="82">
                  <c:v>38292</c:v>
                </c:pt>
                <c:pt idx="83">
                  <c:v>38322</c:v>
                </c:pt>
                <c:pt idx="84">
                  <c:v>38353</c:v>
                </c:pt>
                <c:pt idx="85">
                  <c:v>38384</c:v>
                </c:pt>
                <c:pt idx="86">
                  <c:v>38412</c:v>
                </c:pt>
                <c:pt idx="87">
                  <c:v>38443</c:v>
                </c:pt>
                <c:pt idx="88">
                  <c:v>38473</c:v>
                </c:pt>
                <c:pt idx="89">
                  <c:v>38504</c:v>
                </c:pt>
                <c:pt idx="90">
                  <c:v>38534</c:v>
                </c:pt>
                <c:pt idx="91">
                  <c:v>38565</c:v>
                </c:pt>
                <c:pt idx="92">
                  <c:v>38596</c:v>
                </c:pt>
                <c:pt idx="93">
                  <c:v>38626</c:v>
                </c:pt>
                <c:pt idx="94">
                  <c:v>38657</c:v>
                </c:pt>
                <c:pt idx="95">
                  <c:v>38687</c:v>
                </c:pt>
                <c:pt idx="96">
                  <c:v>38718</c:v>
                </c:pt>
                <c:pt idx="97">
                  <c:v>38749</c:v>
                </c:pt>
                <c:pt idx="98">
                  <c:v>38777</c:v>
                </c:pt>
                <c:pt idx="99">
                  <c:v>38808</c:v>
                </c:pt>
                <c:pt idx="100">
                  <c:v>38838</c:v>
                </c:pt>
                <c:pt idx="101">
                  <c:v>38869</c:v>
                </c:pt>
                <c:pt idx="102">
                  <c:v>38899</c:v>
                </c:pt>
                <c:pt idx="103">
                  <c:v>38930</c:v>
                </c:pt>
                <c:pt idx="104">
                  <c:v>38961</c:v>
                </c:pt>
                <c:pt idx="105">
                  <c:v>38991</c:v>
                </c:pt>
                <c:pt idx="106">
                  <c:v>39022</c:v>
                </c:pt>
                <c:pt idx="107">
                  <c:v>39052</c:v>
                </c:pt>
                <c:pt idx="108">
                  <c:v>39083</c:v>
                </c:pt>
                <c:pt idx="109">
                  <c:v>39114</c:v>
                </c:pt>
                <c:pt idx="110">
                  <c:v>39142</c:v>
                </c:pt>
                <c:pt idx="111">
                  <c:v>39173</c:v>
                </c:pt>
                <c:pt idx="112">
                  <c:v>39203</c:v>
                </c:pt>
                <c:pt idx="113">
                  <c:v>39234</c:v>
                </c:pt>
                <c:pt idx="114">
                  <c:v>39264</c:v>
                </c:pt>
                <c:pt idx="115">
                  <c:v>39295</c:v>
                </c:pt>
                <c:pt idx="116">
                  <c:v>39326</c:v>
                </c:pt>
                <c:pt idx="117">
                  <c:v>39356</c:v>
                </c:pt>
                <c:pt idx="118">
                  <c:v>39387</c:v>
                </c:pt>
                <c:pt idx="119">
                  <c:v>39417</c:v>
                </c:pt>
                <c:pt idx="120">
                  <c:v>39448</c:v>
                </c:pt>
                <c:pt idx="121">
                  <c:v>39479</c:v>
                </c:pt>
                <c:pt idx="122">
                  <c:v>39508</c:v>
                </c:pt>
                <c:pt idx="123">
                  <c:v>39539</c:v>
                </c:pt>
                <c:pt idx="124">
                  <c:v>39569</c:v>
                </c:pt>
                <c:pt idx="125">
                  <c:v>39600</c:v>
                </c:pt>
                <c:pt idx="126">
                  <c:v>39630</c:v>
                </c:pt>
                <c:pt idx="127">
                  <c:v>39661</c:v>
                </c:pt>
                <c:pt idx="128">
                  <c:v>39692</c:v>
                </c:pt>
                <c:pt idx="129">
                  <c:v>39722</c:v>
                </c:pt>
                <c:pt idx="130">
                  <c:v>39753</c:v>
                </c:pt>
                <c:pt idx="131">
                  <c:v>39783</c:v>
                </c:pt>
                <c:pt idx="132">
                  <c:v>39814</c:v>
                </c:pt>
                <c:pt idx="133">
                  <c:v>39845</c:v>
                </c:pt>
                <c:pt idx="134">
                  <c:v>39873</c:v>
                </c:pt>
                <c:pt idx="135">
                  <c:v>39904</c:v>
                </c:pt>
                <c:pt idx="136">
                  <c:v>39934</c:v>
                </c:pt>
                <c:pt idx="137">
                  <c:v>39965</c:v>
                </c:pt>
                <c:pt idx="138">
                  <c:v>39995</c:v>
                </c:pt>
                <c:pt idx="139">
                  <c:v>40026</c:v>
                </c:pt>
                <c:pt idx="140">
                  <c:v>40057</c:v>
                </c:pt>
                <c:pt idx="141">
                  <c:v>40087</c:v>
                </c:pt>
                <c:pt idx="142">
                  <c:v>40118</c:v>
                </c:pt>
                <c:pt idx="143">
                  <c:v>40148</c:v>
                </c:pt>
                <c:pt idx="144">
                  <c:v>40179</c:v>
                </c:pt>
                <c:pt idx="145">
                  <c:v>40210</c:v>
                </c:pt>
                <c:pt idx="146">
                  <c:v>40238</c:v>
                </c:pt>
                <c:pt idx="147">
                  <c:v>40269</c:v>
                </c:pt>
                <c:pt idx="148">
                  <c:v>40299</c:v>
                </c:pt>
                <c:pt idx="149">
                  <c:v>40330</c:v>
                </c:pt>
                <c:pt idx="150">
                  <c:v>40360</c:v>
                </c:pt>
                <c:pt idx="151">
                  <c:v>40391</c:v>
                </c:pt>
                <c:pt idx="152">
                  <c:v>40422</c:v>
                </c:pt>
                <c:pt idx="153">
                  <c:v>40452</c:v>
                </c:pt>
                <c:pt idx="154">
                  <c:v>40483</c:v>
                </c:pt>
                <c:pt idx="155">
                  <c:v>40513</c:v>
                </c:pt>
                <c:pt idx="156">
                  <c:v>40544</c:v>
                </c:pt>
                <c:pt idx="157">
                  <c:v>40575</c:v>
                </c:pt>
                <c:pt idx="158">
                  <c:v>40603</c:v>
                </c:pt>
                <c:pt idx="159">
                  <c:v>40634</c:v>
                </c:pt>
                <c:pt idx="160">
                  <c:v>40664</c:v>
                </c:pt>
                <c:pt idx="161">
                  <c:v>40695</c:v>
                </c:pt>
                <c:pt idx="162">
                  <c:v>40725</c:v>
                </c:pt>
                <c:pt idx="163">
                  <c:v>40756</c:v>
                </c:pt>
                <c:pt idx="164">
                  <c:v>40787</c:v>
                </c:pt>
                <c:pt idx="165">
                  <c:v>40817</c:v>
                </c:pt>
                <c:pt idx="166">
                  <c:v>40848</c:v>
                </c:pt>
                <c:pt idx="167">
                  <c:v>40878</c:v>
                </c:pt>
                <c:pt idx="168">
                  <c:v>40909</c:v>
                </c:pt>
                <c:pt idx="169">
                  <c:v>40940</c:v>
                </c:pt>
                <c:pt idx="170">
                  <c:v>40969</c:v>
                </c:pt>
                <c:pt idx="171">
                  <c:v>41000</c:v>
                </c:pt>
                <c:pt idx="172">
                  <c:v>41030</c:v>
                </c:pt>
                <c:pt idx="173">
                  <c:v>41061</c:v>
                </c:pt>
                <c:pt idx="174">
                  <c:v>41091</c:v>
                </c:pt>
                <c:pt idx="175">
                  <c:v>41122</c:v>
                </c:pt>
                <c:pt idx="176">
                  <c:v>41153</c:v>
                </c:pt>
                <c:pt idx="177">
                  <c:v>41183</c:v>
                </c:pt>
                <c:pt idx="178">
                  <c:v>41214</c:v>
                </c:pt>
                <c:pt idx="179">
                  <c:v>41244</c:v>
                </c:pt>
                <c:pt idx="180">
                  <c:v>41275</c:v>
                </c:pt>
                <c:pt idx="181">
                  <c:v>41306</c:v>
                </c:pt>
                <c:pt idx="182">
                  <c:v>41334</c:v>
                </c:pt>
                <c:pt idx="183">
                  <c:v>41365</c:v>
                </c:pt>
                <c:pt idx="184">
                  <c:v>41395</c:v>
                </c:pt>
                <c:pt idx="185">
                  <c:v>41426</c:v>
                </c:pt>
                <c:pt idx="186">
                  <c:v>41456</c:v>
                </c:pt>
                <c:pt idx="187">
                  <c:v>41487</c:v>
                </c:pt>
                <c:pt idx="188">
                  <c:v>41518</c:v>
                </c:pt>
                <c:pt idx="189">
                  <c:v>41548</c:v>
                </c:pt>
                <c:pt idx="190">
                  <c:v>41579</c:v>
                </c:pt>
                <c:pt idx="191">
                  <c:v>41609</c:v>
                </c:pt>
                <c:pt idx="192">
                  <c:v>41640</c:v>
                </c:pt>
                <c:pt idx="193">
                  <c:v>41671</c:v>
                </c:pt>
                <c:pt idx="194">
                  <c:v>41699</c:v>
                </c:pt>
                <c:pt idx="195">
                  <c:v>41730</c:v>
                </c:pt>
                <c:pt idx="196">
                  <c:v>41760</c:v>
                </c:pt>
                <c:pt idx="197">
                  <c:v>41791</c:v>
                </c:pt>
                <c:pt idx="198">
                  <c:v>41821</c:v>
                </c:pt>
                <c:pt idx="199">
                  <c:v>41852</c:v>
                </c:pt>
                <c:pt idx="200">
                  <c:v>41883</c:v>
                </c:pt>
                <c:pt idx="201">
                  <c:v>41913</c:v>
                </c:pt>
                <c:pt idx="202">
                  <c:v>41944</c:v>
                </c:pt>
                <c:pt idx="203">
                  <c:v>41974</c:v>
                </c:pt>
                <c:pt idx="204">
                  <c:v>42005</c:v>
                </c:pt>
                <c:pt idx="205">
                  <c:v>42036</c:v>
                </c:pt>
                <c:pt idx="206">
                  <c:v>42064</c:v>
                </c:pt>
                <c:pt idx="207">
                  <c:v>42095</c:v>
                </c:pt>
                <c:pt idx="208">
                  <c:v>42125</c:v>
                </c:pt>
                <c:pt idx="209">
                  <c:v>42156</c:v>
                </c:pt>
                <c:pt idx="210">
                  <c:v>42186</c:v>
                </c:pt>
                <c:pt idx="211">
                  <c:v>42217</c:v>
                </c:pt>
                <c:pt idx="212">
                  <c:v>42248</c:v>
                </c:pt>
                <c:pt idx="213">
                  <c:v>42278</c:v>
                </c:pt>
                <c:pt idx="214">
                  <c:v>42309</c:v>
                </c:pt>
                <c:pt idx="215">
                  <c:v>42339</c:v>
                </c:pt>
                <c:pt idx="216">
                  <c:v>42370</c:v>
                </c:pt>
                <c:pt idx="217">
                  <c:v>42401</c:v>
                </c:pt>
                <c:pt idx="218">
                  <c:v>42430</c:v>
                </c:pt>
                <c:pt idx="219">
                  <c:v>42461</c:v>
                </c:pt>
                <c:pt idx="220">
                  <c:v>42491</c:v>
                </c:pt>
                <c:pt idx="221">
                  <c:v>42522</c:v>
                </c:pt>
                <c:pt idx="222">
                  <c:v>42552</c:v>
                </c:pt>
                <c:pt idx="223">
                  <c:v>42583</c:v>
                </c:pt>
                <c:pt idx="224">
                  <c:v>42614</c:v>
                </c:pt>
                <c:pt idx="225">
                  <c:v>42644</c:v>
                </c:pt>
                <c:pt idx="226">
                  <c:v>42675</c:v>
                </c:pt>
                <c:pt idx="227">
                  <c:v>42705</c:v>
                </c:pt>
                <c:pt idx="228">
                  <c:v>42736</c:v>
                </c:pt>
                <c:pt idx="229">
                  <c:v>42767</c:v>
                </c:pt>
                <c:pt idx="230">
                  <c:v>42795</c:v>
                </c:pt>
                <c:pt idx="231">
                  <c:v>42826</c:v>
                </c:pt>
                <c:pt idx="232">
                  <c:v>42856</c:v>
                </c:pt>
                <c:pt idx="233">
                  <c:v>42887</c:v>
                </c:pt>
                <c:pt idx="234">
                  <c:v>42917</c:v>
                </c:pt>
                <c:pt idx="235">
                  <c:v>42948</c:v>
                </c:pt>
                <c:pt idx="236">
                  <c:v>42979</c:v>
                </c:pt>
                <c:pt idx="237">
                  <c:v>43009</c:v>
                </c:pt>
                <c:pt idx="238">
                  <c:v>43040</c:v>
                </c:pt>
                <c:pt idx="239">
                  <c:v>43070</c:v>
                </c:pt>
                <c:pt idx="240">
                  <c:v>43101</c:v>
                </c:pt>
                <c:pt idx="241">
                  <c:v>43132</c:v>
                </c:pt>
                <c:pt idx="242">
                  <c:v>43160</c:v>
                </c:pt>
                <c:pt idx="243">
                  <c:v>43191</c:v>
                </c:pt>
                <c:pt idx="244">
                  <c:v>43221</c:v>
                </c:pt>
                <c:pt idx="245">
                  <c:v>43252</c:v>
                </c:pt>
                <c:pt idx="246">
                  <c:v>43282</c:v>
                </c:pt>
                <c:pt idx="247">
                  <c:v>43313</c:v>
                </c:pt>
                <c:pt idx="248">
                  <c:v>43344</c:v>
                </c:pt>
                <c:pt idx="249">
                  <c:v>43374</c:v>
                </c:pt>
                <c:pt idx="250">
                  <c:v>43405</c:v>
                </c:pt>
                <c:pt idx="251">
                  <c:v>43435</c:v>
                </c:pt>
                <c:pt idx="252">
                  <c:v>43466</c:v>
                </c:pt>
                <c:pt idx="253">
                  <c:v>43497</c:v>
                </c:pt>
                <c:pt idx="254">
                  <c:v>43525</c:v>
                </c:pt>
                <c:pt idx="255">
                  <c:v>43556</c:v>
                </c:pt>
                <c:pt idx="256">
                  <c:v>43586</c:v>
                </c:pt>
                <c:pt idx="257">
                  <c:v>43617</c:v>
                </c:pt>
                <c:pt idx="258">
                  <c:v>43647</c:v>
                </c:pt>
                <c:pt idx="259">
                  <c:v>43678</c:v>
                </c:pt>
                <c:pt idx="260">
                  <c:v>43709</c:v>
                </c:pt>
                <c:pt idx="261">
                  <c:v>43739</c:v>
                </c:pt>
                <c:pt idx="262">
                  <c:v>43770</c:v>
                </c:pt>
                <c:pt idx="263">
                  <c:v>43800</c:v>
                </c:pt>
                <c:pt idx="264">
                  <c:v>43831</c:v>
                </c:pt>
                <c:pt idx="265">
                  <c:v>43862</c:v>
                </c:pt>
                <c:pt idx="266">
                  <c:v>43891</c:v>
                </c:pt>
                <c:pt idx="267">
                  <c:v>43922</c:v>
                </c:pt>
                <c:pt idx="268">
                  <c:v>43952</c:v>
                </c:pt>
                <c:pt idx="269">
                  <c:v>43983</c:v>
                </c:pt>
                <c:pt idx="270">
                  <c:v>44013</c:v>
                </c:pt>
                <c:pt idx="271">
                  <c:v>44044</c:v>
                </c:pt>
                <c:pt idx="272">
                  <c:v>44075</c:v>
                </c:pt>
                <c:pt idx="273">
                  <c:v>44105</c:v>
                </c:pt>
                <c:pt idx="274">
                  <c:v>44136</c:v>
                </c:pt>
                <c:pt idx="275">
                  <c:v>44166</c:v>
                </c:pt>
                <c:pt idx="276">
                  <c:v>44197</c:v>
                </c:pt>
                <c:pt idx="277">
                  <c:v>44228</c:v>
                </c:pt>
                <c:pt idx="278">
                  <c:v>44256</c:v>
                </c:pt>
                <c:pt idx="279">
                  <c:v>44287</c:v>
                </c:pt>
                <c:pt idx="280">
                  <c:v>44317</c:v>
                </c:pt>
                <c:pt idx="281">
                  <c:v>44348</c:v>
                </c:pt>
                <c:pt idx="282">
                  <c:v>44378</c:v>
                </c:pt>
                <c:pt idx="283">
                  <c:v>44409</c:v>
                </c:pt>
                <c:pt idx="284">
                  <c:v>44440</c:v>
                </c:pt>
                <c:pt idx="285">
                  <c:v>44470</c:v>
                </c:pt>
                <c:pt idx="286">
                  <c:v>44501</c:v>
                </c:pt>
                <c:pt idx="287">
                  <c:v>44531</c:v>
                </c:pt>
                <c:pt idx="288">
                  <c:v>44562</c:v>
                </c:pt>
                <c:pt idx="289">
                  <c:v>44593</c:v>
                </c:pt>
                <c:pt idx="290">
                  <c:v>44621</c:v>
                </c:pt>
                <c:pt idx="291">
                  <c:v>44652</c:v>
                </c:pt>
                <c:pt idx="292">
                  <c:v>44682</c:v>
                </c:pt>
                <c:pt idx="293">
                  <c:v>44713</c:v>
                </c:pt>
                <c:pt idx="294">
                  <c:v>44743</c:v>
                </c:pt>
                <c:pt idx="295">
                  <c:v>44774</c:v>
                </c:pt>
                <c:pt idx="296">
                  <c:v>44805</c:v>
                </c:pt>
                <c:pt idx="297">
                  <c:v>44835</c:v>
                </c:pt>
                <c:pt idx="298">
                  <c:v>44866</c:v>
                </c:pt>
                <c:pt idx="299">
                  <c:v>44896</c:v>
                </c:pt>
                <c:pt idx="300">
                  <c:v>44927</c:v>
                </c:pt>
                <c:pt idx="301">
                  <c:v>44958</c:v>
                </c:pt>
                <c:pt idx="302">
                  <c:v>44986</c:v>
                </c:pt>
                <c:pt idx="303">
                  <c:v>45017</c:v>
                </c:pt>
                <c:pt idx="304">
                  <c:v>45047</c:v>
                </c:pt>
                <c:pt idx="305">
                  <c:v>45078</c:v>
                </c:pt>
                <c:pt idx="306">
                  <c:v>45108</c:v>
                </c:pt>
                <c:pt idx="307">
                  <c:v>45139</c:v>
                </c:pt>
                <c:pt idx="308">
                  <c:v>45170</c:v>
                </c:pt>
                <c:pt idx="309">
                  <c:v>45200</c:v>
                </c:pt>
                <c:pt idx="310">
                  <c:v>45231</c:v>
                </c:pt>
                <c:pt idx="311">
                  <c:v>45261</c:v>
                </c:pt>
                <c:pt idx="312">
                  <c:v>45292</c:v>
                </c:pt>
                <c:pt idx="313">
                  <c:v>45323</c:v>
                </c:pt>
                <c:pt idx="314">
                  <c:v>45352</c:v>
                </c:pt>
                <c:pt idx="315">
                  <c:v>45383</c:v>
                </c:pt>
                <c:pt idx="316">
                  <c:v>45413</c:v>
                </c:pt>
                <c:pt idx="317">
                  <c:v>45444</c:v>
                </c:pt>
                <c:pt idx="318">
                  <c:v>45474</c:v>
                </c:pt>
                <c:pt idx="319">
                  <c:v>45505</c:v>
                </c:pt>
                <c:pt idx="320">
                  <c:v>45536</c:v>
                </c:pt>
              </c:numCache>
            </c:numRef>
          </c:cat>
          <c:val>
            <c:numRef>
              <c:f>'Figure B.2.1'!$B$2:$B$322</c:f>
              <c:numCache>
                <c:formatCode>General</c:formatCode>
                <c:ptCount val="321"/>
                <c:pt idx="0">
                  <c:v>98.6</c:v>
                </c:pt>
                <c:pt idx="1">
                  <c:v>98.99</c:v>
                </c:pt>
                <c:pt idx="2">
                  <c:v>99.05</c:v>
                </c:pt>
                <c:pt idx="3">
                  <c:v>100.81</c:v>
                </c:pt>
                <c:pt idx="4">
                  <c:v>101.68</c:v>
                </c:pt>
                <c:pt idx="5">
                  <c:v>102.94</c:v>
                </c:pt>
                <c:pt idx="6">
                  <c:v>103.75</c:v>
                </c:pt>
                <c:pt idx="7">
                  <c:v>103.94</c:v>
                </c:pt>
                <c:pt idx="8">
                  <c:v>103.45</c:v>
                </c:pt>
                <c:pt idx="9">
                  <c:v>103.61</c:v>
                </c:pt>
                <c:pt idx="10">
                  <c:v>103.72</c:v>
                </c:pt>
                <c:pt idx="11">
                  <c:v>103.63</c:v>
                </c:pt>
                <c:pt idx="12">
                  <c:v>104.8</c:v>
                </c:pt>
                <c:pt idx="13">
                  <c:v>104.88</c:v>
                </c:pt>
                <c:pt idx="14">
                  <c:v>104.39</c:v>
                </c:pt>
                <c:pt idx="15">
                  <c:v>103.89</c:v>
                </c:pt>
                <c:pt idx="16">
                  <c:v>103.28</c:v>
                </c:pt>
                <c:pt idx="17">
                  <c:v>102.21</c:v>
                </c:pt>
                <c:pt idx="18">
                  <c:v>101.65</c:v>
                </c:pt>
                <c:pt idx="19">
                  <c:v>101.29</c:v>
                </c:pt>
                <c:pt idx="20">
                  <c:v>100.92</c:v>
                </c:pt>
                <c:pt idx="21">
                  <c:v>100.87</c:v>
                </c:pt>
                <c:pt idx="22">
                  <c:v>101.11</c:v>
                </c:pt>
                <c:pt idx="23">
                  <c:v>101.46</c:v>
                </c:pt>
                <c:pt idx="24">
                  <c:v>102.24</c:v>
                </c:pt>
                <c:pt idx="25">
                  <c:v>102.57</c:v>
                </c:pt>
                <c:pt idx="26">
                  <c:v>101.82</c:v>
                </c:pt>
                <c:pt idx="27">
                  <c:v>101.85</c:v>
                </c:pt>
                <c:pt idx="28">
                  <c:v>102.2</c:v>
                </c:pt>
                <c:pt idx="29">
                  <c:v>102.69</c:v>
                </c:pt>
                <c:pt idx="30">
                  <c:v>102.94</c:v>
                </c:pt>
                <c:pt idx="31">
                  <c:v>103.32</c:v>
                </c:pt>
                <c:pt idx="32">
                  <c:v>103.52</c:v>
                </c:pt>
                <c:pt idx="33">
                  <c:v>103.43</c:v>
                </c:pt>
                <c:pt idx="34">
                  <c:v>103.68</c:v>
                </c:pt>
                <c:pt idx="35">
                  <c:v>104</c:v>
                </c:pt>
                <c:pt idx="36">
                  <c:v>105.22</c:v>
                </c:pt>
                <c:pt idx="37">
                  <c:v>105.02</c:v>
                </c:pt>
                <c:pt idx="38">
                  <c:v>106.15</c:v>
                </c:pt>
                <c:pt idx="39">
                  <c:v>106.88</c:v>
                </c:pt>
                <c:pt idx="40">
                  <c:v>106.51</c:v>
                </c:pt>
                <c:pt idx="41">
                  <c:v>106.01</c:v>
                </c:pt>
                <c:pt idx="42">
                  <c:v>106.44</c:v>
                </c:pt>
                <c:pt idx="43">
                  <c:v>106.36</c:v>
                </c:pt>
                <c:pt idx="44">
                  <c:v>105.85</c:v>
                </c:pt>
                <c:pt idx="45">
                  <c:v>105.63</c:v>
                </c:pt>
                <c:pt idx="46">
                  <c:v>105.1</c:v>
                </c:pt>
                <c:pt idx="47">
                  <c:v>105.27</c:v>
                </c:pt>
                <c:pt idx="48">
                  <c:v>103.91</c:v>
                </c:pt>
                <c:pt idx="49">
                  <c:v>103.53</c:v>
                </c:pt>
                <c:pt idx="50">
                  <c:v>103.87</c:v>
                </c:pt>
                <c:pt idx="51">
                  <c:v>104.6</c:v>
                </c:pt>
                <c:pt idx="52">
                  <c:v>104.33</c:v>
                </c:pt>
                <c:pt idx="53">
                  <c:v>104.65</c:v>
                </c:pt>
                <c:pt idx="54">
                  <c:v>104.29</c:v>
                </c:pt>
                <c:pt idx="55">
                  <c:v>104.46</c:v>
                </c:pt>
                <c:pt idx="56">
                  <c:v>104.97</c:v>
                </c:pt>
                <c:pt idx="57">
                  <c:v>105.15</c:v>
                </c:pt>
                <c:pt idx="58">
                  <c:v>104.9</c:v>
                </c:pt>
                <c:pt idx="59">
                  <c:v>104.18</c:v>
                </c:pt>
                <c:pt idx="60">
                  <c:v>108.89</c:v>
                </c:pt>
                <c:pt idx="61">
                  <c:v>109.14</c:v>
                </c:pt>
                <c:pt idx="62">
                  <c:v>107.34</c:v>
                </c:pt>
                <c:pt idx="63">
                  <c:v>106.89</c:v>
                </c:pt>
                <c:pt idx="64">
                  <c:v>106.28</c:v>
                </c:pt>
                <c:pt idx="65">
                  <c:v>107.04</c:v>
                </c:pt>
                <c:pt idx="66">
                  <c:v>107.27</c:v>
                </c:pt>
                <c:pt idx="67">
                  <c:v>106.89</c:v>
                </c:pt>
                <c:pt idx="68">
                  <c:v>106.65</c:v>
                </c:pt>
                <c:pt idx="69">
                  <c:v>106.67</c:v>
                </c:pt>
                <c:pt idx="70">
                  <c:v>106.42</c:v>
                </c:pt>
                <c:pt idx="71">
                  <c:v>106.23</c:v>
                </c:pt>
                <c:pt idx="72">
                  <c:v>106.59</c:v>
                </c:pt>
                <c:pt idx="73">
                  <c:v>107.66</c:v>
                </c:pt>
                <c:pt idx="74">
                  <c:v>106.2</c:v>
                </c:pt>
                <c:pt idx="75">
                  <c:v>105.72</c:v>
                </c:pt>
                <c:pt idx="76">
                  <c:v>105.92</c:v>
                </c:pt>
                <c:pt idx="77">
                  <c:v>105.18</c:v>
                </c:pt>
                <c:pt idx="78">
                  <c:v>105.25</c:v>
                </c:pt>
                <c:pt idx="79">
                  <c:v>105.16</c:v>
                </c:pt>
                <c:pt idx="80">
                  <c:v>104.83</c:v>
                </c:pt>
                <c:pt idx="81">
                  <c:v>104.87</c:v>
                </c:pt>
                <c:pt idx="82">
                  <c:v>105.09</c:v>
                </c:pt>
                <c:pt idx="83">
                  <c:v>105.32</c:v>
                </c:pt>
                <c:pt idx="84">
                  <c:v>103.12</c:v>
                </c:pt>
                <c:pt idx="85">
                  <c:v>102.71</c:v>
                </c:pt>
                <c:pt idx="86">
                  <c:v>102.43</c:v>
                </c:pt>
                <c:pt idx="87">
                  <c:v>102.26</c:v>
                </c:pt>
                <c:pt idx="88">
                  <c:v>102.17</c:v>
                </c:pt>
                <c:pt idx="89">
                  <c:v>102.08</c:v>
                </c:pt>
                <c:pt idx="90">
                  <c:v>101.97</c:v>
                </c:pt>
                <c:pt idx="91">
                  <c:v>101.76</c:v>
                </c:pt>
                <c:pt idx="92">
                  <c:v>101.42</c:v>
                </c:pt>
                <c:pt idx="93">
                  <c:v>101.02</c:v>
                </c:pt>
                <c:pt idx="94">
                  <c:v>100.69</c:v>
                </c:pt>
                <c:pt idx="95">
                  <c:v>100.61</c:v>
                </c:pt>
                <c:pt idx="96">
                  <c:v>100.76</c:v>
                </c:pt>
                <c:pt idx="97">
                  <c:v>101.09</c:v>
                </c:pt>
                <c:pt idx="98">
                  <c:v>101.46</c:v>
                </c:pt>
                <c:pt idx="99">
                  <c:v>101.61</c:v>
                </c:pt>
                <c:pt idx="100">
                  <c:v>101.87</c:v>
                </c:pt>
                <c:pt idx="101">
                  <c:v>102.93</c:v>
                </c:pt>
                <c:pt idx="102">
                  <c:v>103.51</c:v>
                </c:pt>
                <c:pt idx="103">
                  <c:v>103.31</c:v>
                </c:pt>
                <c:pt idx="104">
                  <c:v>103.14</c:v>
                </c:pt>
                <c:pt idx="105">
                  <c:v>103.4</c:v>
                </c:pt>
                <c:pt idx="106">
                  <c:v>103.92</c:v>
                </c:pt>
                <c:pt idx="107">
                  <c:v>102.96</c:v>
                </c:pt>
                <c:pt idx="108">
                  <c:v>102.42</c:v>
                </c:pt>
                <c:pt idx="109">
                  <c:v>101.78</c:v>
                </c:pt>
                <c:pt idx="110">
                  <c:v>101.22</c:v>
                </c:pt>
                <c:pt idx="111">
                  <c:v>102.65</c:v>
                </c:pt>
                <c:pt idx="112">
                  <c:v>103.32</c:v>
                </c:pt>
                <c:pt idx="113">
                  <c:v>103.63</c:v>
                </c:pt>
                <c:pt idx="114">
                  <c:v>104</c:v>
                </c:pt>
                <c:pt idx="115">
                  <c:v>104.48</c:v>
                </c:pt>
                <c:pt idx="116">
                  <c:v>104.99</c:v>
                </c:pt>
                <c:pt idx="117">
                  <c:v>105.74</c:v>
                </c:pt>
                <c:pt idx="118">
                  <c:v>106.59</c:v>
                </c:pt>
                <c:pt idx="119">
                  <c:v>106.45</c:v>
                </c:pt>
                <c:pt idx="120">
                  <c:v>106.11</c:v>
                </c:pt>
                <c:pt idx="121">
                  <c:v>105.55</c:v>
                </c:pt>
                <c:pt idx="122">
                  <c:v>104.72</c:v>
                </c:pt>
                <c:pt idx="123">
                  <c:v>104.07</c:v>
                </c:pt>
                <c:pt idx="124">
                  <c:v>103.34</c:v>
                </c:pt>
                <c:pt idx="125">
                  <c:v>103.08</c:v>
                </c:pt>
                <c:pt idx="126">
                  <c:v>102.36</c:v>
                </c:pt>
                <c:pt idx="127">
                  <c:v>101.8</c:v>
                </c:pt>
                <c:pt idx="128">
                  <c:v>101.15</c:v>
                </c:pt>
                <c:pt idx="129">
                  <c:v>99.68</c:v>
                </c:pt>
                <c:pt idx="130">
                  <c:v>98.46</c:v>
                </c:pt>
                <c:pt idx="131">
                  <c:v>96.46</c:v>
                </c:pt>
                <c:pt idx="132">
                  <c:v>96</c:v>
                </c:pt>
                <c:pt idx="133">
                  <c:v>94.86</c:v>
                </c:pt>
                <c:pt idx="134">
                  <c:v>94.74</c:v>
                </c:pt>
                <c:pt idx="135">
                  <c:v>94.76</c:v>
                </c:pt>
                <c:pt idx="136">
                  <c:v>95.94</c:v>
                </c:pt>
                <c:pt idx="137">
                  <c:v>96.55</c:v>
                </c:pt>
                <c:pt idx="138">
                  <c:v>98.01</c:v>
                </c:pt>
                <c:pt idx="139">
                  <c:v>100.08</c:v>
                </c:pt>
                <c:pt idx="140">
                  <c:v>101.08</c:v>
                </c:pt>
                <c:pt idx="141">
                  <c:v>102.03</c:v>
                </c:pt>
                <c:pt idx="142">
                  <c:v>102.75</c:v>
                </c:pt>
                <c:pt idx="143">
                  <c:v>103.66</c:v>
                </c:pt>
                <c:pt idx="144">
                  <c:v>103.64</c:v>
                </c:pt>
                <c:pt idx="145">
                  <c:v>105.47</c:v>
                </c:pt>
                <c:pt idx="146">
                  <c:v>105.89</c:v>
                </c:pt>
                <c:pt idx="147">
                  <c:v>105.66</c:v>
                </c:pt>
                <c:pt idx="148">
                  <c:v>105.07</c:v>
                </c:pt>
                <c:pt idx="149">
                  <c:v>105.06</c:v>
                </c:pt>
                <c:pt idx="150">
                  <c:v>104.72</c:v>
                </c:pt>
                <c:pt idx="151">
                  <c:v>104.11</c:v>
                </c:pt>
                <c:pt idx="152">
                  <c:v>103.52</c:v>
                </c:pt>
                <c:pt idx="153">
                  <c:v>103.57</c:v>
                </c:pt>
                <c:pt idx="154">
                  <c:v>103.2</c:v>
                </c:pt>
                <c:pt idx="155">
                  <c:v>101.79</c:v>
                </c:pt>
                <c:pt idx="156">
                  <c:v>102.9</c:v>
                </c:pt>
                <c:pt idx="157">
                  <c:v>102.9</c:v>
                </c:pt>
                <c:pt idx="158">
                  <c:v>102.98</c:v>
                </c:pt>
                <c:pt idx="159">
                  <c:v>103.19</c:v>
                </c:pt>
                <c:pt idx="160">
                  <c:v>103.2</c:v>
                </c:pt>
                <c:pt idx="161">
                  <c:v>101.75</c:v>
                </c:pt>
                <c:pt idx="162">
                  <c:v>101.5</c:v>
                </c:pt>
                <c:pt idx="163">
                  <c:v>101.12</c:v>
                </c:pt>
                <c:pt idx="164">
                  <c:v>100.41</c:v>
                </c:pt>
                <c:pt idx="165">
                  <c:v>100.27</c:v>
                </c:pt>
                <c:pt idx="166">
                  <c:v>99.87</c:v>
                </c:pt>
                <c:pt idx="167">
                  <c:v>98.89</c:v>
                </c:pt>
                <c:pt idx="168">
                  <c:v>97.89</c:v>
                </c:pt>
                <c:pt idx="169">
                  <c:v>97.89</c:v>
                </c:pt>
                <c:pt idx="170">
                  <c:v>96.92</c:v>
                </c:pt>
                <c:pt idx="171">
                  <c:v>95.62</c:v>
                </c:pt>
                <c:pt idx="172">
                  <c:v>94.9</c:v>
                </c:pt>
                <c:pt idx="173">
                  <c:v>94.71</c:v>
                </c:pt>
                <c:pt idx="174">
                  <c:v>94.57</c:v>
                </c:pt>
                <c:pt idx="175">
                  <c:v>94.64</c:v>
                </c:pt>
                <c:pt idx="176">
                  <c:v>94.39</c:v>
                </c:pt>
                <c:pt idx="177">
                  <c:v>94.56</c:v>
                </c:pt>
                <c:pt idx="178">
                  <c:v>95.71</c:v>
                </c:pt>
                <c:pt idx="179">
                  <c:v>95.59</c:v>
                </c:pt>
                <c:pt idx="180">
                  <c:v>95.59</c:v>
                </c:pt>
                <c:pt idx="181">
                  <c:v>97.92</c:v>
                </c:pt>
                <c:pt idx="182">
                  <c:v>97.56</c:v>
                </c:pt>
                <c:pt idx="183">
                  <c:v>97.35</c:v>
                </c:pt>
                <c:pt idx="184">
                  <c:v>97.26</c:v>
                </c:pt>
                <c:pt idx="185">
                  <c:v>97.29</c:v>
                </c:pt>
                <c:pt idx="186">
                  <c:v>97.39</c:v>
                </c:pt>
                <c:pt idx="187">
                  <c:v>97.29</c:v>
                </c:pt>
                <c:pt idx="188">
                  <c:v>97.25</c:v>
                </c:pt>
                <c:pt idx="189">
                  <c:v>96.88</c:v>
                </c:pt>
                <c:pt idx="190">
                  <c:v>96.38</c:v>
                </c:pt>
                <c:pt idx="191">
                  <c:v>97.21</c:v>
                </c:pt>
                <c:pt idx="192">
                  <c:v>97.21</c:v>
                </c:pt>
                <c:pt idx="193">
                  <c:v>96.91</c:v>
                </c:pt>
                <c:pt idx="194">
                  <c:v>96.4</c:v>
                </c:pt>
                <c:pt idx="195">
                  <c:v>95.79</c:v>
                </c:pt>
                <c:pt idx="196">
                  <c:v>95.02</c:v>
                </c:pt>
                <c:pt idx="197">
                  <c:v>94.4</c:v>
                </c:pt>
                <c:pt idx="198">
                  <c:v>94.82</c:v>
                </c:pt>
                <c:pt idx="199">
                  <c:v>94.79</c:v>
                </c:pt>
                <c:pt idx="200">
                  <c:v>94.72</c:v>
                </c:pt>
                <c:pt idx="201">
                  <c:v>94.76</c:v>
                </c:pt>
                <c:pt idx="202">
                  <c:v>94.3</c:v>
                </c:pt>
                <c:pt idx="203">
                  <c:v>93.93</c:v>
                </c:pt>
                <c:pt idx="204">
                  <c:v>93.93</c:v>
                </c:pt>
                <c:pt idx="205">
                  <c:v>93.77</c:v>
                </c:pt>
                <c:pt idx="206">
                  <c:v>93.11</c:v>
                </c:pt>
                <c:pt idx="207">
                  <c:v>92.56</c:v>
                </c:pt>
                <c:pt idx="208">
                  <c:v>92.43</c:v>
                </c:pt>
                <c:pt idx="209">
                  <c:v>92.63</c:v>
                </c:pt>
                <c:pt idx="210">
                  <c:v>93.03</c:v>
                </c:pt>
                <c:pt idx="211">
                  <c:v>93.46</c:v>
                </c:pt>
                <c:pt idx="212">
                  <c:v>93.4</c:v>
                </c:pt>
                <c:pt idx="213">
                  <c:v>93.34</c:v>
                </c:pt>
                <c:pt idx="214">
                  <c:v>93.35</c:v>
                </c:pt>
                <c:pt idx="215">
                  <c:v>93.34</c:v>
                </c:pt>
                <c:pt idx="216">
                  <c:v>93.34</c:v>
                </c:pt>
                <c:pt idx="217">
                  <c:v>99.18</c:v>
                </c:pt>
                <c:pt idx="218">
                  <c:v>100.29</c:v>
                </c:pt>
                <c:pt idx="219">
                  <c:v>100.58</c:v>
                </c:pt>
                <c:pt idx="220">
                  <c:v>100.57</c:v>
                </c:pt>
                <c:pt idx="221">
                  <c:v>100.92</c:v>
                </c:pt>
                <c:pt idx="222">
                  <c:v>100.36</c:v>
                </c:pt>
                <c:pt idx="223">
                  <c:v>100.4</c:v>
                </c:pt>
                <c:pt idx="224">
                  <c:v>100.54</c:v>
                </c:pt>
                <c:pt idx="225">
                  <c:v>100.75</c:v>
                </c:pt>
                <c:pt idx="226">
                  <c:v>100.78</c:v>
                </c:pt>
                <c:pt idx="227">
                  <c:v>101.02</c:v>
                </c:pt>
                <c:pt idx="228">
                  <c:v>100.76</c:v>
                </c:pt>
                <c:pt idx="229">
                  <c:v>100.76</c:v>
                </c:pt>
                <c:pt idx="230">
                  <c:v>101.12</c:v>
                </c:pt>
                <c:pt idx="231">
                  <c:v>101.21</c:v>
                </c:pt>
                <c:pt idx="232">
                  <c:v>101.18</c:v>
                </c:pt>
                <c:pt idx="233">
                  <c:v>101.38</c:v>
                </c:pt>
                <c:pt idx="234">
                  <c:v>101.45</c:v>
                </c:pt>
                <c:pt idx="235">
                  <c:v>101.47</c:v>
                </c:pt>
                <c:pt idx="236">
                  <c:v>101.5</c:v>
                </c:pt>
                <c:pt idx="237">
                  <c:v>101.54</c:v>
                </c:pt>
                <c:pt idx="238">
                  <c:v>101.68</c:v>
                </c:pt>
                <c:pt idx="239">
                  <c:v>101.77</c:v>
                </c:pt>
                <c:pt idx="240">
                  <c:v>101.77</c:v>
                </c:pt>
                <c:pt idx="241">
                  <c:v>101.71</c:v>
                </c:pt>
                <c:pt idx="242">
                  <c:v>101.52</c:v>
                </c:pt>
                <c:pt idx="243">
                  <c:v>101.39</c:v>
                </c:pt>
                <c:pt idx="244">
                  <c:v>101.62</c:v>
                </c:pt>
                <c:pt idx="245">
                  <c:v>101.71</c:v>
                </c:pt>
                <c:pt idx="246">
                  <c:v>101.92</c:v>
                </c:pt>
                <c:pt idx="247">
                  <c:v>102.03</c:v>
                </c:pt>
                <c:pt idx="248">
                  <c:v>102.03</c:v>
                </c:pt>
                <c:pt idx="249">
                  <c:v>101.99</c:v>
                </c:pt>
                <c:pt idx="250">
                  <c:v>101.97</c:v>
                </c:pt>
                <c:pt idx="251">
                  <c:v>101.87</c:v>
                </c:pt>
                <c:pt idx="252">
                  <c:v>100.58</c:v>
                </c:pt>
                <c:pt idx="253">
                  <c:v>100.81</c:v>
                </c:pt>
                <c:pt idx="254">
                  <c:v>101.01</c:v>
                </c:pt>
                <c:pt idx="255">
                  <c:v>101.14</c:v>
                </c:pt>
                <c:pt idx="256">
                  <c:v>101.06</c:v>
                </c:pt>
                <c:pt idx="257">
                  <c:v>101.09</c:v>
                </c:pt>
                <c:pt idx="258">
                  <c:v>101.09</c:v>
                </c:pt>
                <c:pt idx="259">
                  <c:v>101.11</c:v>
                </c:pt>
                <c:pt idx="260">
                  <c:v>101.23</c:v>
                </c:pt>
                <c:pt idx="261">
                  <c:v>101.28</c:v>
                </c:pt>
                <c:pt idx="262">
                  <c:v>101.3</c:v>
                </c:pt>
                <c:pt idx="263">
                  <c:v>101.27</c:v>
                </c:pt>
                <c:pt idx="264">
                  <c:v>100.33</c:v>
                </c:pt>
                <c:pt idx="265">
                  <c:v>97.45</c:v>
                </c:pt>
                <c:pt idx="266">
                  <c:v>98.27</c:v>
                </c:pt>
                <c:pt idx="267">
                  <c:v>98.96</c:v>
                </c:pt>
                <c:pt idx="268">
                  <c:v>99.46</c:v>
                </c:pt>
                <c:pt idx="269">
                  <c:v>99.92</c:v>
                </c:pt>
                <c:pt idx="270">
                  <c:v>100.15</c:v>
                </c:pt>
                <c:pt idx="271">
                  <c:v>100.38</c:v>
                </c:pt>
                <c:pt idx="272">
                  <c:v>100.47</c:v>
                </c:pt>
                <c:pt idx="273">
                  <c:v>100.55</c:v>
                </c:pt>
                <c:pt idx="274">
                  <c:v>100.6</c:v>
                </c:pt>
                <c:pt idx="275">
                  <c:v>100.81</c:v>
                </c:pt>
                <c:pt idx="276">
                  <c:v>101.11</c:v>
                </c:pt>
                <c:pt idx="277">
                  <c:v>101.43</c:v>
                </c:pt>
                <c:pt idx="278">
                  <c:v>101.32</c:v>
                </c:pt>
                <c:pt idx="279">
                  <c:v>101.29</c:v>
                </c:pt>
                <c:pt idx="280">
                  <c:v>101.18</c:v>
                </c:pt>
                <c:pt idx="281">
                  <c:v>101.06</c:v>
                </c:pt>
                <c:pt idx="282">
                  <c:v>100.97</c:v>
                </c:pt>
                <c:pt idx="283">
                  <c:v>100.82</c:v>
                </c:pt>
                <c:pt idx="284">
                  <c:v>100.7</c:v>
                </c:pt>
                <c:pt idx="285">
                  <c:v>100.57</c:v>
                </c:pt>
                <c:pt idx="286">
                  <c:v>100.45</c:v>
                </c:pt>
                <c:pt idx="287">
                  <c:v>100.28</c:v>
                </c:pt>
                <c:pt idx="288">
                  <c:v>96.82</c:v>
                </c:pt>
                <c:pt idx="289">
                  <c:v>96.89</c:v>
                </c:pt>
                <c:pt idx="290">
                  <c:v>96.62</c:v>
                </c:pt>
                <c:pt idx="291">
                  <c:v>95.85</c:v>
                </c:pt>
                <c:pt idx="292">
                  <c:v>95.56</c:v>
                </c:pt>
                <c:pt idx="293">
                  <c:v>95.35</c:v>
                </c:pt>
                <c:pt idx="294">
                  <c:v>95.23</c:v>
                </c:pt>
                <c:pt idx="295">
                  <c:v>95.03</c:v>
                </c:pt>
                <c:pt idx="296">
                  <c:v>94.8</c:v>
                </c:pt>
                <c:pt idx="297">
                  <c:v>94.66</c:v>
                </c:pt>
                <c:pt idx="298">
                  <c:v>94.38</c:v>
                </c:pt>
                <c:pt idx="299">
                  <c:v>94.31</c:v>
                </c:pt>
                <c:pt idx="300">
                  <c:v>94.39</c:v>
                </c:pt>
                <c:pt idx="301">
                  <c:v>94.5</c:v>
                </c:pt>
                <c:pt idx="302">
                  <c:v>94.63</c:v>
                </c:pt>
                <c:pt idx="303">
                  <c:v>94.69</c:v>
                </c:pt>
                <c:pt idx="304">
                  <c:v>94.48</c:v>
                </c:pt>
                <c:pt idx="305">
                  <c:v>93.99</c:v>
                </c:pt>
                <c:pt idx="306">
                  <c:v>93.71</c:v>
                </c:pt>
                <c:pt idx="307">
                  <c:v>93.49</c:v>
                </c:pt>
                <c:pt idx="308">
                  <c:v>93.37</c:v>
                </c:pt>
                <c:pt idx="309">
                  <c:v>93.34</c:v>
                </c:pt>
                <c:pt idx="310">
                  <c:v>93.36</c:v>
                </c:pt>
                <c:pt idx="311">
                  <c:v>93.31</c:v>
                </c:pt>
                <c:pt idx="312">
                  <c:v>92.22</c:v>
                </c:pt>
                <c:pt idx="313">
                  <c:v>91.95</c:v>
                </c:pt>
                <c:pt idx="314">
                  <c:v>91.9</c:v>
                </c:pt>
                <c:pt idx="315">
                  <c:v>91.85</c:v>
                </c:pt>
                <c:pt idx="316">
                  <c:v>91.97</c:v>
                </c:pt>
                <c:pt idx="317">
                  <c:v>92.07</c:v>
                </c:pt>
                <c:pt idx="318">
                  <c:v>92.19</c:v>
                </c:pt>
                <c:pt idx="319">
                  <c:v>92.34</c:v>
                </c:pt>
                <c:pt idx="320">
                  <c:v>92.41</c:v>
                </c:pt>
              </c:numCache>
            </c:numRef>
          </c:val>
          <c:smooth val="0"/>
          <c:extLst>
            <c:ext xmlns:c16="http://schemas.microsoft.com/office/drawing/2014/chart" uri="{C3380CC4-5D6E-409C-BE32-E72D297353CC}">
              <c16:uniqueId val="{00000000-3FB1-45D3-848E-B7AEF6380241}"/>
            </c:ext>
          </c:extLst>
        </c:ser>
        <c:ser>
          <c:idx val="1"/>
          <c:order val="1"/>
          <c:tx>
            <c:strRef>
              <c:f>'Figure B.2.1'!$C$1</c:f>
              <c:strCache>
                <c:ptCount val="1"/>
              </c:strCache>
            </c:strRef>
          </c:tx>
          <c:spPr>
            <a:ln w="28575" cap="rnd">
              <a:solidFill>
                <a:schemeClr val="accent2"/>
              </a:solidFill>
              <a:round/>
            </a:ln>
            <a:effectLst/>
          </c:spPr>
          <c:marker>
            <c:symbol val="none"/>
          </c:marker>
          <c:cat>
            <c:numRef>
              <c:f>'Figure B.2.1'!$A$2:$A$322</c:f>
              <c:numCache>
                <c:formatCode>m/d/yyyy</c:formatCode>
                <c:ptCount val="321"/>
                <c:pt idx="0">
                  <c:v>35796</c:v>
                </c:pt>
                <c:pt idx="1">
                  <c:v>35827</c:v>
                </c:pt>
                <c:pt idx="2">
                  <c:v>35855</c:v>
                </c:pt>
                <c:pt idx="3">
                  <c:v>35886</c:v>
                </c:pt>
                <c:pt idx="4">
                  <c:v>35916</c:v>
                </c:pt>
                <c:pt idx="5">
                  <c:v>35947</c:v>
                </c:pt>
                <c:pt idx="6">
                  <c:v>35977</c:v>
                </c:pt>
                <c:pt idx="7">
                  <c:v>36008</c:v>
                </c:pt>
                <c:pt idx="8">
                  <c:v>36039</c:v>
                </c:pt>
                <c:pt idx="9">
                  <c:v>36069</c:v>
                </c:pt>
                <c:pt idx="10">
                  <c:v>36100</c:v>
                </c:pt>
                <c:pt idx="11">
                  <c:v>36130</c:v>
                </c:pt>
                <c:pt idx="12">
                  <c:v>36161</c:v>
                </c:pt>
                <c:pt idx="13">
                  <c:v>36192</c:v>
                </c:pt>
                <c:pt idx="14">
                  <c:v>36220</c:v>
                </c:pt>
                <c:pt idx="15">
                  <c:v>36251</c:v>
                </c:pt>
                <c:pt idx="16">
                  <c:v>36281</c:v>
                </c:pt>
                <c:pt idx="17">
                  <c:v>36312</c:v>
                </c:pt>
                <c:pt idx="18">
                  <c:v>36342</c:v>
                </c:pt>
                <c:pt idx="19">
                  <c:v>36373</c:v>
                </c:pt>
                <c:pt idx="20">
                  <c:v>36404</c:v>
                </c:pt>
                <c:pt idx="21">
                  <c:v>36434</c:v>
                </c:pt>
                <c:pt idx="22">
                  <c:v>36465</c:v>
                </c:pt>
                <c:pt idx="23">
                  <c:v>36495</c:v>
                </c:pt>
                <c:pt idx="24">
                  <c:v>36526</c:v>
                </c:pt>
                <c:pt idx="25">
                  <c:v>36557</c:v>
                </c:pt>
                <c:pt idx="26">
                  <c:v>36586</c:v>
                </c:pt>
                <c:pt idx="27">
                  <c:v>36617</c:v>
                </c:pt>
                <c:pt idx="28">
                  <c:v>36647</c:v>
                </c:pt>
                <c:pt idx="29">
                  <c:v>36678</c:v>
                </c:pt>
                <c:pt idx="30">
                  <c:v>36708</c:v>
                </c:pt>
                <c:pt idx="31">
                  <c:v>36739</c:v>
                </c:pt>
                <c:pt idx="32">
                  <c:v>36770</c:v>
                </c:pt>
                <c:pt idx="33">
                  <c:v>36800</c:v>
                </c:pt>
                <c:pt idx="34">
                  <c:v>36831</c:v>
                </c:pt>
                <c:pt idx="35">
                  <c:v>36861</c:v>
                </c:pt>
                <c:pt idx="36">
                  <c:v>36892</c:v>
                </c:pt>
                <c:pt idx="37">
                  <c:v>36923</c:v>
                </c:pt>
                <c:pt idx="38">
                  <c:v>36951</c:v>
                </c:pt>
                <c:pt idx="39">
                  <c:v>36982</c:v>
                </c:pt>
                <c:pt idx="40">
                  <c:v>37012</c:v>
                </c:pt>
                <c:pt idx="41">
                  <c:v>37043</c:v>
                </c:pt>
                <c:pt idx="42">
                  <c:v>37073</c:v>
                </c:pt>
                <c:pt idx="43">
                  <c:v>37104</c:v>
                </c:pt>
                <c:pt idx="44">
                  <c:v>37135</c:v>
                </c:pt>
                <c:pt idx="45">
                  <c:v>37165</c:v>
                </c:pt>
                <c:pt idx="46">
                  <c:v>37196</c:v>
                </c:pt>
                <c:pt idx="47">
                  <c:v>37226</c:v>
                </c:pt>
                <c:pt idx="48">
                  <c:v>37257</c:v>
                </c:pt>
                <c:pt idx="49">
                  <c:v>37288</c:v>
                </c:pt>
                <c:pt idx="50">
                  <c:v>37316</c:v>
                </c:pt>
                <c:pt idx="51">
                  <c:v>37347</c:v>
                </c:pt>
                <c:pt idx="52">
                  <c:v>37377</c:v>
                </c:pt>
                <c:pt idx="53">
                  <c:v>37408</c:v>
                </c:pt>
                <c:pt idx="54">
                  <c:v>37438</c:v>
                </c:pt>
                <c:pt idx="55">
                  <c:v>37469</c:v>
                </c:pt>
                <c:pt idx="56">
                  <c:v>37500</c:v>
                </c:pt>
                <c:pt idx="57">
                  <c:v>37530</c:v>
                </c:pt>
                <c:pt idx="58">
                  <c:v>37561</c:v>
                </c:pt>
                <c:pt idx="59">
                  <c:v>37591</c:v>
                </c:pt>
                <c:pt idx="60">
                  <c:v>37622</c:v>
                </c:pt>
                <c:pt idx="61">
                  <c:v>37653</c:v>
                </c:pt>
                <c:pt idx="62">
                  <c:v>37681</c:v>
                </c:pt>
                <c:pt idx="63">
                  <c:v>37712</c:v>
                </c:pt>
                <c:pt idx="64">
                  <c:v>37742</c:v>
                </c:pt>
                <c:pt idx="65">
                  <c:v>37773</c:v>
                </c:pt>
                <c:pt idx="66">
                  <c:v>37803</c:v>
                </c:pt>
                <c:pt idx="67">
                  <c:v>37834</c:v>
                </c:pt>
                <c:pt idx="68">
                  <c:v>37865</c:v>
                </c:pt>
                <c:pt idx="69">
                  <c:v>37895</c:v>
                </c:pt>
                <c:pt idx="70">
                  <c:v>37926</c:v>
                </c:pt>
                <c:pt idx="71">
                  <c:v>37956</c:v>
                </c:pt>
                <c:pt idx="72">
                  <c:v>37987</c:v>
                </c:pt>
                <c:pt idx="73">
                  <c:v>38018</c:v>
                </c:pt>
                <c:pt idx="74">
                  <c:v>38047</c:v>
                </c:pt>
                <c:pt idx="75">
                  <c:v>38078</c:v>
                </c:pt>
                <c:pt idx="76">
                  <c:v>38108</c:v>
                </c:pt>
                <c:pt idx="77">
                  <c:v>38139</c:v>
                </c:pt>
                <c:pt idx="78">
                  <c:v>38169</c:v>
                </c:pt>
                <c:pt idx="79">
                  <c:v>38200</c:v>
                </c:pt>
                <c:pt idx="80">
                  <c:v>38231</c:v>
                </c:pt>
                <c:pt idx="81">
                  <c:v>38261</c:v>
                </c:pt>
                <c:pt idx="82">
                  <c:v>38292</c:v>
                </c:pt>
                <c:pt idx="83">
                  <c:v>38322</c:v>
                </c:pt>
                <c:pt idx="84">
                  <c:v>38353</c:v>
                </c:pt>
                <c:pt idx="85">
                  <c:v>38384</c:v>
                </c:pt>
                <c:pt idx="86">
                  <c:v>38412</c:v>
                </c:pt>
                <c:pt idx="87">
                  <c:v>38443</c:v>
                </c:pt>
                <c:pt idx="88">
                  <c:v>38473</c:v>
                </c:pt>
                <c:pt idx="89">
                  <c:v>38504</c:v>
                </c:pt>
                <c:pt idx="90">
                  <c:v>38534</c:v>
                </c:pt>
                <c:pt idx="91">
                  <c:v>38565</c:v>
                </c:pt>
                <c:pt idx="92">
                  <c:v>38596</c:v>
                </c:pt>
                <c:pt idx="93">
                  <c:v>38626</c:v>
                </c:pt>
                <c:pt idx="94">
                  <c:v>38657</c:v>
                </c:pt>
                <c:pt idx="95">
                  <c:v>38687</c:v>
                </c:pt>
                <c:pt idx="96">
                  <c:v>38718</c:v>
                </c:pt>
                <c:pt idx="97">
                  <c:v>38749</c:v>
                </c:pt>
                <c:pt idx="98">
                  <c:v>38777</c:v>
                </c:pt>
                <c:pt idx="99">
                  <c:v>38808</c:v>
                </c:pt>
                <c:pt idx="100">
                  <c:v>38838</c:v>
                </c:pt>
                <c:pt idx="101">
                  <c:v>38869</c:v>
                </c:pt>
                <c:pt idx="102">
                  <c:v>38899</c:v>
                </c:pt>
                <c:pt idx="103">
                  <c:v>38930</c:v>
                </c:pt>
                <c:pt idx="104">
                  <c:v>38961</c:v>
                </c:pt>
                <c:pt idx="105">
                  <c:v>38991</c:v>
                </c:pt>
                <c:pt idx="106">
                  <c:v>39022</c:v>
                </c:pt>
                <c:pt idx="107">
                  <c:v>39052</c:v>
                </c:pt>
                <c:pt idx="108">
                  <c:v>39083</c:v>
                </c:pt>
                <c:pt idx="109">
                  <c:v>39114</c:v>
                </c:pt>
                <c:pt idx="110">
                  <c:v>39142</c:v>
                </c:pt>
                <c:pt idx="111">
                  <c:v>39173</c:v>
                </c:pt>
                <c:pt idx="112">
                  <c:v>39203</c:v>
                </c:pt>
                <c:pt idx="113">
                  <c:v>39234</c:v>
                </c:pt>
                <c:pt idx="114">
                  <c:v>39264</c:v>
                </c:pt>
                <c:pt idx="115">
                  <c:v>39295</c:v>
                </c:pt>
                <c:pt idx="116">
                  <c:v>39326</c:v>
                </c:pt>
                <c:pt idx="117">
                  <c:v>39356</c:v>
                </c:pt>
                <c:pt idx="118">
                  <c:v>39387</c:v>
                </c:pt>
                <c:pt idx="119">
                  <c:v>39417</c:v>
                </c:pt>
                <c:pt idx="120">
                  <c:v>39448</c:v>
                </c:pt>
                <c:pt idx="121">
                  <c:v>39479</c:v>
                </c:pt>
                <c:pt idx="122">
                  <c:v>39508</c:v>
                </c:pt>
                <c:pt idx="123">
                  <c:v>39539</c:v>
                </c:pt>
                <c:pt idx="124">
                  <c:v>39569</c:v>
                </c:pt>
                <c:pt idx="125">
                  <c:v>39600</c:v>
                </c:pt>
                <c:pt idx="126">
                  <c:v>39630</c:v>
                </c:pt>
                <c:pt idx="127">
                  <c:v>39661</c:v>
                </c:pt>
                <c:pt idx="128">
                  <c:v>39692</c:v>
                </c:pt>
                <c:pt idx="129">
                  <c:v>39722</c:v>
                </c:pt>
                <c:pt idx="130">
                  <c:v>39753</c:v>
                </c:pt>
                <c:pt idx="131">
                  <c:v>39783</c:v>
                </c:pt>
                <c:pt idx="132">
                  <c:v>39814</c:v>
                </c:pt>
                <c:pt idx="133">
                  <c:v>39845</c:v>
                </c:pt>
                <c:pt idx="134">
                  <c:v>39873</c:v>
                </c:pt>
                <c:pt idx="135">
                  <c:v>39904</c:v>
                </c:pt>
                <c:pt idx="136">
                  <c:v>39934</c:v>
                </c:pt>
                <c:pt idx="137">
                  <c:v>39965</c:v>
                </c:pt>
                <c:pt idx="138">
                  <c:v>39995</c:v>
                </c:pt>
                <c:pt idx="139">
                  <c:v>40026</c:v>
                </c:pt>
                <c:pt idx="140">
                  <c:v>40057</c:v>
                </c:pt>
                <c:pt idx="141">
                  <c:v>40087</c:v>
                </c:pt>
                <c:pt idx="142">
                  <c:v>40118</c:v>
                </c:pt>
                <c:pt idx="143">
                  <c:v>40148</c:v>
                </c:pt>
                <c:pt idx="144">
                  <c:v>40179</c:v>
                </c:pt>
                <c:pt idx="145">
                  <c:v>40210</c:v>
                </c:pt>
                <c:pt idx="146">
                  <c:v>40238</c:v>
                </c:pt>
                <c:pt idx="147">
                  <c:v>40269</c:v>
                </c:pt>
                <c:pt idx="148">
                  <c:v>40299</c:v>
                </c:pt>
                <c:pt idx="149">
                  <c:v>40330</c:v>
                </c:pt>
                <c:pt idx="150">
                  <c:v>40360</c:v>
                </c:pt>
                <c:pt idx="151">
                  <c:v>40391</c:v>
                </c:pt>
                <c:pt idx="152">
                  <c:v>40422</c:v>
                </c:pt>
                <c:pt idx="153">
                  <c:v>40452</c:v>
                </c:pt>
                <c:pt idx="154">
                  <c:v>40483</c:v>
                </c:pt>
                <c:pt idx="155">
                  <c:v>40513</c:v>
                </c:pt>
                <c:pt idx="156">
                  <c:v>40544</c:v>
                </c:pt>
                <c:pt idx="157">
                  <c:v>40575</c:v>
                </c:pt>
                <c:pt idx="158">
                  <c:v>40603</c:v>
                </c:pt>
                <c:pt idx="159">
                  <c:v>40634</c:v>
                </c:pt>
                <c:pt idx="160">
                  <c:v>40664</c:v>
                </c:pt>
                <c:pt idx="161">
                  <c:v>40695</c:v>
                </c:pt>
                <c:pt idx="162">
                  <c:v>40725</c:v>
                </c:pt>
                <c:pt idx="163">
                  <c:v>40756</c:v>
                </c:pt>
                <c:pt idx="164">
                  <c:v>40787</c:v>
                </c:pt>
                <c:pt idx="165">
                  <c:v>40817</c:v>
                </c:pt>
                <c:pt idx="166">
                  <c:v>40848</c:v>
                </c:pt>
                <c:pt idx="167">
                  <c:v>40878</c:v>
                </c:pt>
                <c:pt idx="168">
                  <c:v>40909</c:v>
                </c:pt>
                <c:pt idx="169">
                  <c:v>40940</c:v>
                </c:pt>
                <c:pt idx="170">
                  <c:v>40969</c:v>
                </c:pt>
                <c:pt idx="171">
                  <c:v>41000</c:v>
                </c:pt>
                <c:pt idx="172">
                  <c:v>41030</c:v>
                </c:pt>
                <c:pt idx="173">
                  <c:v>41061</c:v>
                </c:pt>
                <c:pt idx="174">
                  <c:v>41091</c:v>
                </c:pt>
                <c:pt idx="175">
                  <c:v>41122</c:v>
                </c:pt>
                <c:pt idx="176">
                  <c:v>41153</c:v>
                </c:pt>
                <c:pt idx="177">
                  <c:v>41183</c:v>
                </c:pt>
                <c:pt idx="178">
                  <c:v>41214</c:v>
                </c:pt>
                <c:pt idx="179">
                  <c:v>41244</c:v>
                </c:pt>
                <c:pt idx="180">
                  <c:v>41275</c:v>
                </c:pt>
                <c:pt idx="181">
                  <c:v>41306</c:v>
                </c:pt>
                <c:pt idx="182">
                  <c:v>41334</c:v>
                </c:pt>
                <c:pt idx="183">
                  <c:v>41365</c:v>
                </c:pt>
                <c:pt idx="184">
                  <c:v>41395</c:v>
                </c:pt>
                <c:pt idx="185">
                  <c:v>41426</c:v>
                </c:pt>
                <c:pt idx="186">
                  <c:v>41456</c:v>
                </c:pt>
                <c:pt idx="187">
                  <c:v>41487</c:v>
                </c:pt>
                <c:pt idx="188">
                  <c:v>41518</c:v>
                </c:pt>
                <c:pt idx="189">
                  <c:v>41548</c:v>
                </c:pt>
                <c:pt idx="190">
                  <c:v>41579</c:v>
                </c:pt>
                <c:pt idx="191">
                  <c:v>41609</c:v>
                </c:pt>
                <c:pt idx="192">
                  <c:v>41640</c:v>
                </c:pt>
                <c:pt idx="193">
                  <c:v>41671</c:v>
                </c:pt>
                <c:pt idx="194">
                  <c:v>41699</c:v>
                </c:pt>
                <c:pt idx="195">
                  <c:v>41730</c:v>
                </c:pt>
                <c:pt idx="196">
                  <c:v>41760</c:v>
                </c:pt>
                <c:pt idx="197">
                  <c:v>41791</c:v>
                </c:pt>
                <c:pt idx="198">
                  <c:v>41821</c:v>
                </c:pt>
                <c:pt idx="199">
                  <c:v>41852</c:v>
                </c:pt>
                <c:pt idx="200">
                  <c:v>41883</c:v>
                </c:pt>
                <c:pt idx="201">
                  <c:v>41913</c:v>
                </c:pt>
                <c:pt idx="202">
                  <c:v>41944</c:v>
                </c:pt>
                <c:pt idx="203">
                  <c:v>41974</c:v>
                </c:pt>
                <c:pt idx="204">
                  <c:v>42005</c:v>
                </c:pt>
                <c:pt idx="205">
                  <c:v>42036</c:v>
                </c:pt>
                <c:pt idx="206">
                  <c:v>42064</c:v>
                </c:pt>
                <c:pt idx="207">
                  <c:v>42095</c:v>
                </c:pt>
                <c:pt idx="208">
                  <c:v>42125</c:v>
                </c:pt>
                <c:pt idx="209">
                  <c:v>42156</c:v>
                </c:pt>
                <c:pt idx="210">
                  <c:v>42186</c:v>
                </c:pt>
                <c:pt idx="211">
                  <c:v>42217</c:v>
                </c:pt>
                <c:pt idx="212">
                  <c:v>42248</c:v>
                </c:pt>
                <c:pt idx="213">
                  <c:v>42278</c:v>
                </c:pt>
                <c:pt idx="214">
                  <c:v>42309</c:v>
                </c:pt>
                <c:pt idx="215">
                  <c:v>42339</c:v>
                </c:pt>
                <c:pt idx="216">
                  <c:v>42370</c:v>
                </c:pt>
                <c:pt idx="217">
                  <c:v>42401</c:v>
                </c:pt>
                <c:pt idx="218">
                  <c:v>42430</c:v>
                </c:pt>
                <c:pt idx="219">
                  <c:v>42461</c:v>
                </c:pt>
                <c:pt idx="220">
                  <c:v>42491</c:v>
                </c:pt>
                <c:pt idx="221">
                  <c:v>42522</c:v>
                </c:pt>
                <c:pt idx="222">
                  <c:v>42552</c:v>
                </c:pt>
                <c:pt idx="223">
                  <c:v>42583</c:v>
                </c:pt>
                <c:pt idx="224">
                  <c:v>42614</c:v>
                </c:pt>
                <c:pt idx="225">
                  <c:v>42644</c:v>
                </c:pt>
                <c:pt idx="226">
                  <c:v>42675</c:v>
                </c:pt>
                <c:pt idx="227">
                  <c:v>42705</c:v>
                </c:pt>
                <c:pt idx="228">
                  <c:v>42736</c:v>
                </c:pt>
                <c:pt idx="229">
                  <c:v>42767</c:v>
                </c:pt>
                <c:pt idx="230">
                  <c:v>42795</c:v>
                </c:pt>
                <c:pt idx="231">
                  <c:v>42826</c:v>
                </c:pt>
                <c:pt idx="232">
                  <c:v>42856</c:v>
                </c:pt>
                <c:pt idx="233">
                  <c:v>42887</c:v>
                </c:pt>
                <c:pt idx="234">
                  <c:v>42917</c:v>
                </c:pt>
                <c:pt idx="235">
                  <c:v>42948</c:v>
                </c:pt>
                <c:pt idx="236">
                  <c:v>42979</c:v>
                </c:pt>
                <c:pt idx="237">
                  <c:v>43009</c:v>
                </c:pt>
                <c:pt idx="238">
                  <c:v>43040</c:v>
                </c:pt>
                <c:pt idx="239">
                  <c:v>43070</c:v>
                </c:pt>
                <c:pt idx="240">
                  <c:v>43101</c:v>
                </c:pt>
                <c:pt idx="241">
                  <c:v>43132</c:v>
                </c:pt>
                <c:pt idx="242">
                  <c:v>43160</c:v>
                </c:pt>
                <c:pt idx="243">
                  <c:v>43191</c:v>
                </c:pt>
                <c:pt idx="244">
                  <c:v>43221</c:v>
                </c:pt>
                <c:pt idx="245">
                  <c:v>43252</c:v>
                </c:pt>
                <c:pt idx="246">
                  <c:v>43282</c:v>
                </c:pt>
                <c:pt idx="247">
                  <c:v>43313</c:v>
                </c:pt>
                <c:pt idx="248">
                  <c:v>43344</c:v>
                </c:pt>
                <c:pt idx="249">
                  <c:v>43374</c:v>
                </c:pt>
                <c:pt idx="250">
                  <c:v>43405</c:v>
                </c:pt>
                <c:pt idx="251">
                  <c:v>43435</c:v>
                </c:pt>
                <c:pt idx="252">
                  <c:v>43466</c:v>
                </c:pt>
                <c:pt idx="253">
                  <c:v>43497</c:v>
                </c:pt>
                <c:pt idx="254">
                  <c:v>43525</c:v>
                </c:pt>
                <c:pt idx="255">
                  <c:v>43556</c:v>
                </c:pt>
                <c:pt idx="256">
                  <c:v>43586</c:v>
                </c:pt>
                <c:pt idx="257">
                  <c:v>43617</c:v>
                </c:pt>
                <c:pt idx="258">
                  <c:v>43647</c:v>
                </c:pt>
                <c:pt idx="259">
                  <c:v>43678</c:v>
                </c:pt>
                <c:pt idx="260">
                  <c:v>43709</c:v>
                </c:pt>
                <c:pt idx="261">
                  <c:v>43739</c:v>
                </c:pt>
                <c:pt idx="262">
                  <c:v>43770</c:v>
                </c:pt>
                <c:pt idx="263">
                  <c:v>43800</c:v>
                </c:pt>
                <c:pt idx="264">
                  <c:v>43831</c:v>
                </c:pt>
                <c:pt idx="265">
                  <c:v>43862</c:v>
                </c:pt>
                <c:pt idx="266">
                  <c:v>43891</c:v>
                </c:pt>
                <c:pt idx="267">
                  <c:v>43922</c:v>
                </c:pt>
                <c:pt idx="268">
                  <c:v>43952</c:v>
                </c:pt>
                <c:pt idx="269">
                  <c:v>43983</c:v>
                </c:pt>
                <c:pt idx="270">
                  <c:v>44013</c:v>
                </c:pt>
                <c:pt idx="271">
                  <c:v>44044</c:v>
                </c:pt>
                <c:pt idx="272">
                  <c:v>44075</c:v>
                </c:pt>
                <c:pt idx="273">
                  <c:v>44105</c:v>
                </c:pt>
                <c:pt idx="274">
                  <c:v>44136</c:v>
                </c:pt>
                <c:pt idx="275">
                  <c:v>44166</c:v>
                </c:pt>
                <c:pt idx="276">
                  <c:v>44197</c:v>
                </c:pt>
                <c:pt idx="277">
                  <c:v>44228</c:v>
                </c:pt>
                <c:pt idx="278">
                  <c:v>44256</c:v>
                </c:pt>
                <c:pt idx="279">
                  <c:v>44287</c:v>
                </c:pt>
                <c:pt idx="280">
                  <c:v>44317</c:v>
                </c:pt>
                <c:pt idx="281">
                  <c:v>44348</c:v>
                </c:pt>
                <c:pt idx="282">
                  <c:v>44378</c:v>
                </c:pt>
                <c:pt idx="283">
                  <c:v>44409</c:v>
                </c:pt>
                <c:pt idx="284">
                  <c:v>44440</c:v>
                </c:pt>
                <c:pt idx="285">
                  <c:v>44470</c:v>
                </c:pt>
                <c:pt idx="286">
                  <c:v>44501</c:v>
                </c:pt>
                <c:pt idx="287">
                  <c:v>44531</c:v>
                </c:pt>
                <c:pt idx="288">
                  <c:v>44562</c:v>
                </c:pt>
                <c:pt idx="289">
                  <c:v>44593</c:v>
                </c:pt>
                <c:pt idx="290">
                  <c:v>44621</c:v>
                </c:pt>
                <c:pt idx="291">
                  <c:v>44652</c:v>
                </c:pt>
                <c:pt idx="292">
                  <c:v>44682</c:v>
                </c:pt>
                <c:pt idx="293">
                  <c:v>44713</c:v>
                </c:pt>
                <c:pt idx="294">
                  <c:v>44743</c:v>
                </c:pt>
                <c:pt idx="295">
                  <c:v>44774</c:v>
                </c:pt>
                <c:pt idx="296">
                  <c:v>44805</c:v>
                </c:pt>
                <c:pt idx="297">
                  <c:v>44835</c:v>
                </c:pt>
                <c:pt idx="298">
                  <c:v>44866</c:v>
                </c:pt>
                <c:pt idx="299">
                  <c:v>44896</c:v>
                </c:pt>
                <c:pt idx="300">
                  <c:v>44927</c:v>
                </c:pt>
                <c:pt idx="301">
                  <c:v>44958</c:v>
                </c:pt>
                <c:pt idx="302">
                  <c:v>44986</c:v>
                </c:pt>
                <c:pt idx="303">
                  <c:v>45017</c:v>
                </c:pt>
                <c:pt idx="304">
                  <c:v>45047</c:v>
                </c:pt>
                <c:pt idx="305">
                  <c:v>45078</c:v>
                </c:pt>
                <c:pt idx="306">
                  <c:v>45108</c:v>
                </c:pt>
                <c:pt idx="307">
                  <c:v>45139</c:v>
                </c:pt>
                <c:pt idx="308">
                  <c:v>45170</c:v>
                </c:pt>
                <c:pt idx="309">
                  <c:v>45200</c:v>
                </c:pt>
                <c:pt idx="310">
                  <c:v>45231</c:v>
                </c:pt>
                <c:pt idx="311">
                  <c:v>45261</c:v>
                </c:pt>
                <c:pt idx="312">
                  <c:v>45292</c:v>
                </c:pt>
                <c:pt idx="313">
                  <c:v>45323</c:v>
                </c:pt>
                <c:pt idx="314">
                  <c:v>45352</c:v>
                </c:pt>
                <c:pt idx="315">
                  <c:v>45383</c:v>
                </c:pt>
                <c:pt idx="316">
                  <c:v>45413</c:v>
                </c:pt>
                <c:pt idx="317">
                  <c:v>45444</c:v>
                </c:pt>
                <c:pt idx="318">
                  <c:v>45474</c:v>
                </c:pt>
                <c:pt idx="319">
                  <c:v>45505</c:v>
                </c:pt>
                <c:pt idx="320">
                  <c:v>45536</c:v>
                </c:pt>
              </c:numCache>
            </c:numRef>
          </c:cat>
          <c:val>
            <c:numRef>
              <c:f>'Figure B.2.1'!$C$2:$C$322</c:f>
              <c:numCache>
                <c:formatCode>General</c:formatCode>
                <c:ptCount val="321"/>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numCache>
            </c:numRef>
          </c:val>
          <c:smooth val="0"/>
          <c:extLst>
            <c:ext xmlns:c16="http://schemas.microsoft.com/office/drawing/2014/chart" uri="{C3380CC4-5D6E-409C-BE32-E72D297353CC}">
              <c16:uniqueId val="{00000001-3FB1-45D3-848E-B7AEF6380241}"/>
            </c:ext>
          </c:extLst>
        </c:ser>
        <c:dLbls>
          <c:showLegendKey val="0"/>
          <c:showVal val="0"/>
          <c:showCatName val="0"/>
          <c:showSerName val="0"/>
          <c:showPercent val="0"/>
          <c:showBubbleSize val="0"/>
        </c:dLbls>
        <c:marker val="1"/>
        <c:smooth val="0"/>
        <c:axId val="-2127294096"/>
        <c:axId val="-2127277232"/>
      </c:lineChart>
      <c:lineChart>
        <c:grouping val="standard"/>
        <c:varyColors val="0"/>
        <c:ser>
          <c:idx val="2"/>
          <c:order val="2"/>
          <c:tx>
            <c:strRef>
              <c:f>'Figure B.2.1'!$D$1</c:f>
              <c:strCache>
                <c:ptCount val="1"/>
                <c:pt idx="0">
                  <c:v>Property Prices, Y-o-Y change</c:v>
                </c:pt>
              </c:strCache>
            </c:strRef>
          </c:tx>
          <c:spPr>
            <a:ln w="28575" cap="rnd">
              <a:solidFill>
                <a:schemeClr val="accent3"/>
              </a:solidFill>
              <a:round/>
            </a:ln>
            <a:effectLst/>
          </c:spPr>
          <c:marker>
            <c:symbol val="none"/>
          </c:marker>
          <c:cat>
            <c:numRef>
              <c:f>'Figure B.2.1'!$A$2:$A$322</c:f>
              <c:numCache>
                <c:formatCode>m/d/yyyy</c:formatCode>
                <c:ptCount val="321"/>
                <c:pt idx="0">
                  <c:v>35796</c:v>
                </c:pt>
                <c:pt idx="1">
                  <c:v>35827</c:v>
                </c:pt>
                <c:pt idx="2">
                  <c:v>35855</c:v>
                </c:pt>
                <c:pt idx="3">
                  <c:v>35886</c:v>
                </c:pt>
                <c:pt idx="4">
                  <c:v>35916</c:v>
                </c:pt>
                <c:pt idx="5">
                  <c:v>35947</c:v>
                </c:pt>
                <c:pt idx="6">
                  <c:v>35977</c:v>
                </c:pt>
                <c:pt idx="7">
                  <c:v>36008</c:v>
                </c:pt>
                <c:pt idx="8">
                  <c:v>36039</c:v>
                </c:pt>
                <c:pt idx="9">
                  <c:v>36069</c:v>
                </c:pt>
                <c:pt idx="10">
                  <c:v>36100</c:v>
                </c:pt>
                <c:pt idx="11">
                  <c:v>36130</c:v>
                </c:pt>
                <c:pt idx="12">
                  <c:v>36161</c:v>
                </c:pt>
                <c:pt idx="13">
                  <c:v>36192</c:v>
                </c:pt>
                <c:pt idx="14">
                  <c:v>36220</c:v>
                </c:pt>
                <c:pt idx="15">
                  <c:v>36251</c:v>
                </c:pt>
                <c:pt idx="16">
                  <c:v>36281</c:v>
                </c:pt>
                <c:pt idx="17">
                  <c:v>36312</c:v>
                </c:pt>
                <c:pt idx="18">
                  <c:v>36342</c:v>
                </c:pt>
                <c:pt idx="19">
                  <c:v>36373</c:v>
                </c:pt>
                <c:pt idx="20">
                  <c:v>36404</c:v>
                </c:pt>
                <c:pt idx="21">
                  <c:v>36434</c:v>
                </c:pt>
                <c:pt idx="22">
                  <c:v>36465</c:v>
                </c:pt>
                <c:pt idx="23">
                  <c:v>36495</c:v>
                </c:pt>
                <c:pt idx="24">
                  <c:v>36526</c:v>
                </c:pt>
                <c:pt idx="25">
                  <c:v>36557</c:v>
                </c:pt>
                <c:pt idx="26">
                  <c:v>36586</c:v>
                </c:pt>
                <c:pt idx="27">
                  <c:v>36617</c:v>
                </c:pt>
                <c:pt idx="28">
                  <c:v>36647</c:v>
                </c:pt>
                <c:pt idx="29">
                  <c:v>36678</c:v>
                </c:pt>
                <c:pt idx="30">
                  <c:v>36708</c:v>
                </c:pt>
                <c:pt idx="31">
                  <c:v>36739</c:v>
                </c:pt>
                <c:pt idx="32">
                  <c:v>36770</c:v>
                </c:pt>
                <c:pt idx="33">
                  <c:v>36800</c:v>
                </c:pt>
                <c:pt idx="34">
                  <c:v>36831</c:v>
                </c:pt>
                <c:pt idx="35">
                  <c:v>36861</c:v>
                </c:pt>
                <c:pt idx="36">
                  <c:v>36892</c:v>
                </c:pt>
                <c:pt idx="37">
                  <c:v>36923</c:v>
                </c:pt>
                <c:pt idx="38">
                  <c:v>36951</c:v>
                </c:pt>
                <c:pt idx="39">
                  <c:v>36982</c:v>
                </c:pt>
                <c:pt idx="40">
                  <c:v>37012</c:v>
                </c:pt>
                <c:pt idx="41">
                  <c:v>37043</c:v>
                </c:pt>
                <c:pt idx="42">
                  <c:v>37073</c:v>
                </c:pt>
                <c:pt idx="43">
                  <c:v>37104</c:v>
                </c:pt>
                <c:pt idx="44">
                  <c:v>37135</c:v>
                </c:pt>
                <c:pt idx="45">
                  <c:v>37165</c:v>
                </c:pt>
                <c:pt idx="46">
                  <c:v>37196</c:v>
                </c:pt>
                <c:pt idx="47">
                  <c:v>37226</c:v>
                </c:pt>
                <c:pt idx="48">
                  <c:v>37257</c:v>
                </c:pt>
                <c:pt idx="49">
                  <c:v>37288</c:v>
                </c:pt>
                <c:pt idx="50">
                  <c:v>37316</c:v>
                </c:pt>
                <c:pt idx="51">
                  <c:v>37347</c:v>
                </c:pt>
                <c:pt idx="52">
                  <c:v>37377</c:v>
                </c:pt>
                <c:pt idx="53">
                  <c:v>37408</c:v>
                </c:pt>
                <c:pt idx="54">
                  <c:v>37438</c:v>
                </c:pt>
                <c:pt idx="55">
                  <c:v>37469</c:v>
                </c:pt>
                <c:pt idx="56">
                  <c:v>37500</c:v>
                </c:pt>
                <c:pt idx="57">
                  <c:v>37530</c:v>
                </c:pt>
                <c:pt idx="58">
                  <c:v>37561</c:v>
                </c:pt>
                <c:pt idx="59">
                  <c:v>37591</c:v>
                </c:pt>
                <c:pt idx="60">
                  <c:v>37622</c:v>
                </c:pt>
                <c:pt idx="61">
                  <c:v>37653</c:v>
                </c:pt>
                <c:pt idx="62">
                  <c:v>37681</c:v>
                </c:pt>
                <c:pt idx="63">
                  <c:v>37712</c:v>
                </c:pt>
                <c:pt idx="64">
                  <c:v>37742</c:v>
                </c:pt>
                <c:pt idx="65">
                  <c:v>37773</c:v>
                </c:pt>
                <c:pt idx="66">
                  <c:v>37803</c:v>
                </c:pt>
                <c:pt idx="67">
                  <c:v>37834</c:v>
                </c:pt>
                <c:pt idx="68">
                  <c:v>37865</c:v>
                </c:pt>
                <c:pt idx="69">
                  <c:v>37895</c:v>
                </c:pt>
                <c:pt idx="70">
                  <c:v>37926</c:v>
                </c:pt>
                <c:pt idx="71">
                  <c:v>37956</c:v>
                </c:pt>
                <c:pt idx="72">
                  <c:v>37987</c:v>
                </c:pt>
                <c:pt idx="73">
                  <c:v>38018</c:v>
                </c:pt>
                <c:pt idx="74">
                  <c:v>38047</c:v>
                </c:pt>
                <c:pt idx="75">
                  <c:v>38078</c:v>
                </c:pt>
                <c:pt idx="76">
                  <c:v>38108</c:v>
                </c:pt>
                <c:pt idx="77">
                  <c:v>38139</c:v>
                </c:pt>
                <c:pt idx="78">
                  <c:v>38169</c:v>
                </c:pt>
                <c:pt idx="79">
                  <c:v>38200</c:v>
                </c:pt>
                <c:pt idx="80">
                  <c:v>38231</c:v>
                </c:pt>
                <c:pt idx="81">
                  <c:v>38261</c:v>
                </c:pt>
                <c:pt idx="82">
                  <c:v>38292</c:v>
                </c:pt>
                <c:pt idx="83">
                  <c:v>38322</c:v>
                </c:pt>
                <c:pt idx="84">
                  <c:v>38353</c:v>
                </c:pt>
                <c:pt idx="85">
                  <c:v>38384</c:v>
                </c:pt>
                <c:pt idx="86">
                  <c:v>38412</c:v>
                </c:pt>
                <c:pt idx="87">
                  <c:v>38443</c:v>
                </c:pt>
                <c:pt idx="88">
                  <c:v>38473</c:v>
                </c:pt>
                <c:pt idx="89">
                  <c:v>38504</c:v>
                </c:pt>
                <c:pt idx="90">
                  <c:v>38534</c:v>
                </c:pt>
                <c:pt idx="91">
                  <c:v>38565</c:v>
                </c:pt>
                <c:pt idx="92">
                  <c:v>38596</c:v>
                </c:pt>
                <c:pt idx="93">
                  <c:v>38626</c:v>
                </c:pt>
                <c:pt idx="94">
                  <c:v>38657</c:v>
                </c:pt>
                <c:pt idx="95">
                  <c:v>38687</c:v>
                </c:pt>
                <c:pt idx="96">
                  <c:v>38718</c:v>
                </c:pt>
                <c:pt idx="97">
                  <c:v>38749</c:v>
                </c:pt>
                <c:pt idx="98">
                  <c:v>38777</c:v>
                </c:pt>
                <c:pt idx="99">
                  <c:v>38808</c:v>
                </c:pt>
                <c:pt idx="100">
                  <c:v>38838</c:v>
                </c:pt>
                <c:pt idx="101">
                  <c:v>38869</c:v>
                </c:pt>
                <c:pt idx="102">
                  <c:v>38899</c:v>
                </c:pt>
                <c:pt idx="103">
                  <c:v>38930</c:v>
                </c:pt>
                <c:pt idx="104">
                  <c:v>38961</c:v>
                </c:pt>
                <c:pt idx="105">
                  <c:v>38991</c:v>
                </c:pt>
                <c:pt idx="106">
                  <c:v>39022</c:v>
                </c:pt>
                <c:pt idx="107">
                  <c:v>39052</c:v>
                </c:pt>
                <c:pt idx="108">
                  <c:v>39083</c:v>
                </c:pt>
                <c:pt idx="109">
                  <c:v>39114</c:v>
                </c:pt>
                <c:pt idx="110">
                  <c:v>39142</c:v>
                </c:pt>
                <c:pt idx="111">
                  <c:v>39173</c:v>
                </c:pt>
                <c:pt idx="112">
                  <c:v>39203</c:v>
                </c:pt>
                <c:pt idx="113">
                  <c:v>39234</c:v>
                </c:pt>
                <c:pt idx="114">
                  <c:v>39264</c:v>
                </c:pt>
                <c:pt idx="115">
                  <c:v>39295</c:v>
                </c:pt>
                <c:pt idx="116">
                  <c:v>39326</c:v>
                </c:pt>
                <c:pt idx="117">
                  <c:v>39356</c:v>
                </c:pt>
                <c:pt idx="118">
                  <c:v>39387</c:v>
                </c:pt>
                <c:pt idx="119">
                  <c:v>39417</c:v>
                </c:pt>
                <c:pt idx="120">
                  <c:v>39448</c:v>
                </c:pt>
                <c:pt idx="121">
                  <c:v>39479</c:v>
                </c:pt>
                <c:pt idx="122">
                  <c:v>39508</c:v>
                </c:pt>
                <c:pt idx="123">
                  <c:v>39539</c:v>
                </c:pt>
                <c:pt idx="124">
                  <c:v>39569</c:v>
                </c:pt>
                <c:pt idx="125">
                  <c:v>39600</c:v>
                </c:pt>
                <c:pt idx="126">
                  <c:v>39630</c:v>
                </c:pt>
                <c:pt idx="127">
                  <c:v>39661</c:v>
                </c:pt>
                <c:pt idx="128">
                  <c:v>39692</c:v>
                </c:pt>
                <c:pt idx="129">
                  <c:v>39722</c:v>
                </c:pt>
                <c:pt idx="130">
                  <c:v>39753</c:v>
                </c:pt>
                <c:pt idx="131">
                  <c:v>39783</c:v>
                </c:pt>
                <c:pt idx="132">
                  <c:v>39814</c:v>
                </c:pt>
                <c:pt idx="133">
                  <c:v>39845</c:v>
                </c:pt>
                <c:pt idx="134">
                  <c:v>39873</c:v>
                </c:pt>
                <c:pt idx="135">
                  <c:v>39904</c:v>
                </c:pt>
                <c:pt idx="136">
                  <c:v>39934</c:v>
                </c:pt>
                <c:pt idx="137">
                  <c:v>39965</c:v>
                </c:pt>
                <c:pt idx="138">
                  <c:v>39995</c:v>
                </c:pt>
                <c:pt idx="139">
                  <c:v>40026</c:v>
                </c:pt>
                <c:pt idx="140">
                  <c:v>40057</c:v>
                </c:pt>
                <c:pt idx="141">
                  <c:v>40087</c:v>
                </c:pt>
                <c:pt idx="142">
                  <c:v>40118</c:v>
                </c:pt>
                <c:pt idx="143">
                  <c:v>40148</c:v>
                </c:pt>
                <c:pt idx="144">
                  <c:v>40179</c:v>
                </c:pt>
                <c:pt idx="145">
                  <c:v>40210</c:v>
                </c:pt>
                <c:pt idx="146">
                  <c:v>40238</c:v>
                </c:pt>
                <c:pt idx="147">
                  <c:v>40269</c:v>
                </c:pt>
                <c:pt idx="148">
                  <c:v>40299</c:v>
                </c:pt>
                <c:pt idx="149">
                  <c:v>40330</c:v>
                </c:pt>
                <c:pt idx="150">
                  <c:v>40360</c:v>
                </c:pt>
                <c:pt idx="151">
                  <c:v>40391</c:v>
                </c:pt>
                <c:pt idx="152">
                  <c:v>40422</c:v>
                </c:pt>
                <c:pt idx="153">
                  <c:v>40452</c:v>
                </c:pt>
                <c:pt idx="154">
                  <c:v>40483</c:v>
                </c:pt>
                <c:pt idx="155">
                  <c:v>40513</c:v>
                </c:pt>
                <c:pt idx="156">
                  <c:v>40544</c:v>
                </c:pt>
                <c:pt idx="157">
                  <c:v>40575</c:v>
                </c:pt>
                <c:pt idx="158">
                  <c:v>40603</c:v>
                </c:pt>
                <c:pt idx="159">
                  <c:v>40634</c:v>
                </c:pt>
                <c:pt idx="160">
                  <c:v>40664</c:v>
                </c:pt>
                <c:pt idx="161">
                  <c:v>40695</c:v>
                </c:pt>
                <c:pt idx="162">
                  <c:v>40725</c:v>
                </c:pt>
                <c:pt idx="163">
                  <c:v>40756</c:v>
                </c:pt>
                <c:pt idx="164">
                  <c:v>40787</c:v>
                </c:pt>
                <c:pt idx="165">
                  <c:v>40817</c:v>
                </c:pt>
                <c:pt idx="166">
                  <c:v>40848</c:v>
                </c:pt>
                <c:pt idx="167">
                  <c:v>40878</c:v>
                </c:pt>
                <c:pt idx="168">
                  <c:v>40909</c:v>
                </c:pt>
                <c:pt idx="169">
                  <c:v>40940</c:v>
                </c:pt>
                <c:pt idx="170">
                  <c:v>40969</c:v>
                </c:pt>
                <c:pt idx="171">
                  <c:v>41000</c:v>
                </c:pt>
                <c:pt idx="172">
                  <c:v>41030</c:v>
                </c:pt>
                <c:pt idx="173">
                  <c:v>41061</c:v>
                </c:pt>
                <c:pt idx="174">
                  <c:v>41091</c:v>
                </c:pt>
                <c:pt idx="175">
                  <c:v>41122</c:v>
                </c:pt>
                <c:pt idx="176">
                  <c:v>41153</c:v>
                </c:pt>
                <c:pt idx="177">
                  <c:v>41183</c:v>
                </c:pt>
                <c:pt idx="178">
                  <c:v>41214</c:v>
                </c:pt>
                <c:pt idx="179">
                  <c:v>41244</c:v>
                </c:pt>
                <c:pt idx="180">
                  <c:v>41275</c:v>
                </c:pt>
                <c:pt idx="181">
                  <c:v>41306</c:v>
                </c:pt>
                <c:pt idx="182">
                  <c:v>41334</c:v>
                </c:pt>
                <c:pt idx="183">
                  <c:v>41365</c:v>
                </c:pt>
                <c:pt idx="184">
                  <c:v>41395</c:v>
                </c:pt>
                <c:pt idx="185">
                  <c:v>41426</c:v>
                </c:pt>
                <c:pt idx="186">
                  <c:v>41456</c:v>
                </c:pt>
                <c:pt idx="187">
                  <c:v>41487</c:v>
                </c:pt>
                <c:pt idx="188">
                  <c:v>41518</c:v>
                </c:pt>
                <c:pt idx="189">
                  <c:v>41548</c:v>
                </c:pt>
                <c:pt idx="190">
                  <c:v>41579</c:v>
                </c:pt>
                <c:pt idx="191">
                  <c:v>41609</c:v>
                </c:pt>
                <c:pt idx="192">
                  <c:v>41640</c:v>
                </c:pt>
                <c:pt idx="193">
                  <c:v>41671</c:v>
                </c:pt>
                <c:pt idx="194">
                  <c:v>41699</c:v>
                </c:pt>
                <c:pt idx="195">
                  <c:v>41730</c:v>
                </c:pt>
                <c:pt idx="196">
                  <c:v>41760</c:v>
                </c:pt>
                <c:pt idx="197">
                  <c:v>41791</c:v>
                </c:pt>
                <c:pt idx="198">
                  <c:v>41821</c:v>
                </c:pt>
                <c:pt idx="199">
                  <c:v>41852</c:v>
                </c:pt>
                <c:pt idx="200">
                  <c:v>41883</c:v>
                </c:pt>
                <c:pt idx="201">
                  <c:v>41913</c:v>
                </c:pt>
                <c:pt idx="202">
                  <c:v>41944</c:v>
                </c:pt>
                <c:pt idx="203">
                  <c:v>41974</c:v>
                </c:pt>
                <c:pt idx="204">
                  <c:v>42005</c:v>
                </c:pt>
                <c:pt idx="205">
                  <c:v>42036</c:v>
                </c:pt>
                <c:pt idx="206">
                  <c:v>42064</c:v>
                </c:pt>
                <c:pt idx="207">
                  <c:v>42095</c:v>
                </c:pt>
                <c:pt idx="208">
                  <c:v>42125</c:v>
                </c:pt>
                <c:pt idx="209">
                  <c:v>42156</c:v>
                </c:pt>
                <c:pt idx="210">
                  <c:v>42186</c:v>
                </c:pt>
                <c:pt idx="211">
                  <c:v>42217</c:v>
                </c:pt>
                <c:pt idx="212">
                  <c:v>42248</c:v>
                </c:pt>
                <c:pt idx="213">
                  <c:v>42278</c:v>
                </c:pt>
                <c:pt idx="214">
                  <c:v>42309</c:v>
                </c:pt>
                <c:pt idx="215">
                  <c:v>42339</c:v>
                </c:pt>
                <c:pt idx="216">
                  <c:v>42370</c:v>
                </c:pt>
                <c:pt idx="217">
                  <c:v>42401</c:v>
                </c:pt>
                <c:pt idx="218">
                  <c:v>42430</c:v>
                </c:pt>
                <c:pt idx="219">
                  <c:v>42461</c:v>
                </c:pt>
                <c:pt idx="220">
                  <c:v>42491</c:v>
                </c:pt>
                <c:pt idx="221">
                  <c:v>42522</c:v>
                </c:pt>
                <c:pt idx="222">
                  <c:v>42552</c:v>
                </c:pt>
                <c:pt idx="223">
                  <c:v>42583</c:v>
                </c:pt>
                <c:pt idx="224">
                  <c:v>42614</c:v>
                </c:pt>
                <c:pt idx="225">
                  <c:v>42644</c:v>
                </c:pt>
                <c:pt idx="226">
                  <c:v>42675</c:v>
                </c:pt>
                <c:pt idx="227">
                  <c:v>42705</c:v>
                </c:pt>
                <c:pt idx="228">
                  <c:v>42736</c:v>
                </c:pt>
                <c:pt idx="229">
                  <c:v>42767</c:v>
                </c:pt>
                <c:pt idx="230">
                  <c:v>42795</c:v>
                </c:pt>
                <c:pt idx="231">
                  <c:v>42826</c:v>
                </c:pt>
                <c:pt idx="232">
                  <c:v>42856</c:v>
                </c:pt>
                <c:pt idx="233">
                  <c:v>42887</c:v>
                </c:pt>
                <c:pt idx="234">
                  <c:v>42917</c:v>
                </c:pt>
                <c:pt idx="235">
                  <c:v>42948</c:v>
                </c:pt>
                <c:pt idx="236">
                  <c:v>42979</c:v>
                </c:pt>
                <c:pt idx="237">
                  <c:v>43009</c:v>
                </c:pt>
                <c:pt idx="238">
                  <c:v>43040</c:v>
                </c:pt>
                <c:pt idx="239">
                  <c:v>43070</c:v>
                </c:pt>
                <c:pt idx="240">
                  <c:v>43101</c:v>
                </c:pt>
                <c:pt idx="241">
                  <c:v>43132</c:v>
                </c:pt>
                <c:pt idx="242">
                  <c:v>43160</c:v>
                </c:pt>
                <c:pt idx="243">
                  <c:v>43191</c:v>
                </c:pt>
                <c:pt idx="244">
                  <c:v>43221</c:v>
                </c:pt>
                <c:pt idx="245">
                  <c:v>43252</c:v>
                </c:pt>
                <c:pt idx="246">
                  <c:v>43282</c:v>
                </c:pt>
                <c:pt idx="247">
                  <c:v>43313</c:v>
                </c:pt>
                <c:pt idx="248">
                  <c:v>43344</c:v>
                </c:pt>
                <c:pt idx="249">
                  <c:v>43374</c:v>
                </c:pt>
                <c:pt idx="250">
                  <c:v>43405</c:v>
                </c:pt>
                <c:pt idx="251">
                  <c:v>43435</c:v>
                </c:pt>
                <c:pt idx="252">
                  <c:v>43466</c:v>
                </c:pt>
                <c:pt idx="253">
                  <c:v>43497</c:v>
                </c:pt>
                <c:pt idx="254">
                  <c:v>43525</c:v>
                </c:pt>
                <c:pt idx="255">
                  <c:v>43556</c:v>
                </c:pt>
                <c:pt idx="256">
                  <c:v>43586</c:v>
                </c:pt>
                <c:pt idx="257">
                  <c:v>43617</c:v>
                </c:pt>
                <c:pt idx="258">
                  <c:v>43647</c:v>
                </c:pt>
                <c:pt idx="259">
                  <c:v>43678</c:v>
                </c:pt>
                <c:pt idx="260">
                  <c:v>43709</c:v>
                </c:pt>
                <c:pt idx="261">
                  <c:v>43739</c:v>
                </c:pt>
                <c:pt idx="262">
                  <c:v>43770</c:v>
                </c:pt>
                <c:pt idx="263">
                  <c:v>43800</c:v>
                </c:pt>
                <c:pt idx="264">
                  <c:v>43831</c:v>
                </c:pt>
                <c:pt idx="265">
                  <c:v>43862</c:v>
                </c:pt>
                <c:pt idx="266">
                  <c:v>43891</c:v>
                </c:pt>
                <c:pt idx="267">
                  <c:v>43922</c:v>
                </c:pt>
                <c:pt idx="268">
                  <c:v>43952</c:v>
                </c:pt>
                <c:pt idx="269">
                  <c:v>43983</c:v>
                </c:pt>
                <c:pt idx="270">
                  <c:v>44013</c:v>
                </c:pt>
                <c:pt idx="271">
                  <c:v>44044</c:v>
                </c:pt>
                <c:pt idx="272">
                  <c:v>44075</c:v>
                </c:pt>
                <c:pt idx="273">
                  <c:v>44105</c:v>
                </c:pt>
                <c:pt idx="274">
                  <c:v>44136</c:v>
                </c:pt>
                <c:pt idx="275">
                  <c:v>44166</c:v>
                </c:pt>
                <c:pt idx="276">
                  <c:v>44197</c:v>
                </c:pt>
                <c:pt idx="277">
                  <c:v>44228</c:v>
                </c:pt>
                <c:pt idx="278">
                  <c:v>44256</c:v>
                </c:pt>
                <c:pt idx="279">
                  <c:v>44287</c:v>
                </c:pt>
                <c:pt idx="280">
                  <c:v>44317</c:v>
                </c:pt>
                <c:pt idx="281">
                  <c:v>44348</c:v>
                </c:pt>
                <c:pt idx="282">
                  <c:v>44378</c:v>
                </c:pt>
                <c:pt idx="283">
                  <c:v>44409</c:v>
                </c:pt>
                <c:pt idx="284">
                  <c:v>44440</c:v>
                </c:pt>
                <c:pt idx="285">
                  <c:v>44470</c:v>
                </c:pt>
                <c:pt idx="286">
                  <c:v>44501</c:v>
                </c:pt>
                <c:pt idx="287">
                  <c:v>44531</c:v>
                </c:pt>
                <c:pt idx="288">
                  <c:v>44562</c:v>
                </c:pt>
                <c:pt idx="289">
                  <c:v>44593</c:v>
                </c:pt>
                <c:pt idx="290">
                  <c:v>44621</c:v>
                </c:pt>
                <c:pt idx="291">
                  <c:v>44652</c:v>
                </c:pt>
                <c:pt idx="292">
                  <c:v>44682</c:v>
                </c:pt>
                <c:pt idx="293">
                  <c:v>44713</c:v>
                </c:pt>
                <c:pt idx="294">
                  <c:v>44743</c:v>
                </c:pt>
                <c:pt idx="295">
                  <c:v>44774</c:v>
                </c:pt>
                <c:pt idx="296">
                  <c:v>44805</c:v>
                </c:pt>
                <c:pt idx="297">
                  <c:v>44835</c:v>
                </c:pt>
                <c:pt idx="298">
                  <c:v>44866</c:v>
                </c:pt>
                <c:pt idx="299">
                  <c:v>44896</c:v>
                </c:pt>
                <c:pt idx="300">
                  <c:v>44927</c:v>
                </c:pt>
                <c:pt idx="301">
                  <c:v>44958</c:v>
                </c:pt>
                <c:pt idx="302">
                  <c:v>44986</c:v>
                </c:pt>
                <c:pt idx="303">
                  <c:v>45017</c:v>
                </c:pt>
                <c:pt idx="304">
                  <c:v>45047</c:v>
                </c:pt>
                <c:pt idx="305">
                  <c:v>45078</c:v>
                </c:pt>
                <c:pt idx="306">
                  <c:v>45108</c:v>
                </c:pt>
                <c:pt idx="307">
                  <c:v>45139</c:v>
                </c:pt>
                <c:pt idx="308">
                  <c:v>45170</c:v>
                </c:pt>
                <c:pt idx="309">
                  <c:v>45200</c:v>
                </c:pt>
                <c:pt idx="310">
                  <c:v>45231</c:v>
                </c:pt>
                <c:pt idx="311">
                  <c:v>45261</c:v>
                </c:pt>
                <c:pt idx="312">
                  <c:v>45292</c:v>
                </c:pt>
                <c:pt idx="313">
                  <c:v>45323</c:v>
                </c:pt>
                <c:pt idx="314">
                  <c:v>45352</c:v>
                </c:pt>
                <c:pt idx="315">
                  <c:v>45383</c:v>
                </c:pt>
                <c:pt idx="316">
                  <c:v>45413</c:v>
                </c:pt>
                <c:pt idx="317">
                  <c:v>45444</c:v>
                </c:pt>
                <c:pt idx="318">
                  <c:v>45474</c:v>
                </c:pt>
                <c:pt idx="319">
                  <c:v>45505</c:v>
                </c:pt>
                <c:pt idx="320">
                  <c:v>45536</c:v>
                </c:pt>
              </c:numCache>
            </c:numRef>
          </c:cat>
          <c:val>
            <c:numRef>
              <c:f>'Figure B.2.1'!$D$2:$D$322</c:f>
              <c:numCache>
                <c:formatCode>0.00%</c:formatCode>
                <c:ptCount val="321"/>
                <c:pt idx="276" formatCode="General">
                  <c:v>3.9</c:v>
                </c:pt>
                <c:pt idx="277" formatCode="General">
                  <c:v>4.3</c:v>
                </c:pt>
                <c:pt idx="278" formatCode="General">
                  <c:v>4.5999999999999996</c:v>
                </c:pt>
                <c:pt idx="279" formatCode="General">
                  <c:v>4.8</c:v>
                </c:pt>
                <c:pt idx="280" formatCode="General">
                  <c:v>4.9000000000000004</c:v>
                </c:pt>
                <c:pt idx="281" formatCode="General">
                  <c:v>4.7</c:v>
                </c:pt>
                <c:pt idx="282" formatCode="General">
                  <c:v>4.5999999999999996</c:v>
                </c:pt>
                <c:pt idx="283" formatCode="General">
                  <c:v>4.2</c:v>
                </c:pt>
                <c:pt idx="284" formatCode="General">
                  <c:v>3.8</c:v>
                </c:pt>
                <c:pt idx="285" formatCode="General">
                  <c:v>3.4000000000000004</c:v>
                </c:pt>
                <c:pt idx="286" formatCode="General">
                  <c:v>3</c:v>
                </c:pt>
                <c:pt idx="287" formatCode="General">
                  <c:v>2.6</c:v>
                </c:pt>
                <c:pt idx="288" formatCode="General">
                  <c:v>2.2999999999999998</c:v>
                </c:pt>
                <c:pt idx="289" formatCode="General">
                  <c:v>2</c:v>
                </c:pt>
                <c:pt idx="290" formatCode="General">
                  <c:v>1.5</c:v>
                </c:pt>
                <c:pt idx="291" formatCode="General">
                  <c:v>0.70000000000000007</c:v>
                </c:pt>
                <c:pt idx="292" formatCode="General">
                  <c:v>-0.1</c:v>
                </c:pt>
                <c:pt idx="293" formatCode="General">
                  <c:v>-0.5</c:v>
                </c:pt>
                <c:pt idx="294" formatCode="General">
                  <c:v>-0.89999999999999991</c:v>
                </c:pt>
                <c:pt idx="295" formatCode="General">
                  <c:v>-1.3</c:v>
                </c:pt>
                <c:pt idx="296" formatCode="General">
                  <c:v>-1.5</c:v>
                </c:pt>
                <c:pt idx="297" formatCode="General">
                  <c:v>-1.6</c:v>
                </c:pt>
                <c:pt idx="298" formatCode="General">
                  <c:v>-1.6</c:v>
                </c:pt>
                <c:pt idx="299" formatCode="General">
                  <c:v>-1.5</c:v>
                </c:pt>
                <c:pt idx="300" formatCode="General">
                  <c:v>-1.5</c:v>
                </c:pt>
                <c:pt idx="301" formatCode="General">
                  <c:v>-1.2</c:v>
                </c:pt>
                <c:pt idx="302" formatCode="General">
                  <c:v>-0.8</c:v>
                </c:pt>
                <c:pt idx="303" formatCode="General">
                  <c:v>-0.2</c:v>
                </c:pt>
                <c:pt idx="304" formatCode="General">
                  <c:v>0.1</c:v>
                </c:pt>
                <c:pt idx="305" formatCode="General">
                  <c:v>0</c:v>
                </c:pt>
                <c:pt idx="306" formatCode="General">
                  <c:v>-0.1</c:v>
                </c:pt>
                <c:pt idx="307" formatCode="General">
                  <c:v>-0.1</c:v>
                </c:pt>
                <c:pt idx="308" formatCode="General">
                  <c:v>-0.1</c:v>
                </c:pt>
                <c:pt idx="309" formatCode="General">
                  <c:v>-0.1</c:v>
                </c:pt>
                <c:pt idx="310" formatCode="General">
                  <c:v>-0.2</c:v>
                </c:pt>
                <c:pt idx="311" formatCode="General">
                  <c:v>-0.4</c:v>
                </c:pt>
                <c:pt idx="312" formatCode="General">
                  <c:v>-0.70000000000000007</c:v>
                </c:pt>
                <c:pt idx="313" formatCode="General">
                  <c:v>-1.4000000000000001</c:v>
                </c:pt>
                <c:pt idx="314" formatCode="General">
                  <c:v>-2.1999999999999997</c:v>
                </c:pt>
                <c:pt idx="315" formatCode="General">
                  <c:v>-3.1</c:v>
                </c:pt>
                <c:pt idx="316" formatCode="General">
                  <c:v>-3.9</c:v>
                </c:pt>
                <c:pt idx="317" formatCode="General">
                  <c:v>-4.5</c:v>
                </c:pt>
                <c:pt idx="318" formatCode="General">
                  <c:v>-4.9000000000000004</c:v>
                </c:pt>
                <c:pt idx="319" formatCode="General">
                  <c:v>-5.3</c:v>
                </c:pt>
                <c:pt idx="320" formatCode="General">
                  <c:v>-5.8000000000000007</c:v>
                </c:pt>
              </c:numCache>
            </c:numRef>
          </c:val>
          <c:smooth val="0"/>
          <c:extLst>
            <c:ext xmlns:c16="http://schemas.microsoft.com/office/drawing/2014/chart" uri="{C3380CC4-5D6E-409C-BE32-E72D297353CC}">
              <c16:uniqueId val="{00000002-3FB1-45D3-848E-B7AEF6380241}"/>
            </c:ext>
          </c:extLst>
        </c:ser>
        <c:dLbls>
          <c:showLegendKey val="0"/>
          <c:showVal val="0"/>
          <c:showCatName val="0"/>
          <c:showSerName val="0"/>
          <c:showPercent val="0"/>
          <c:showBubbleSize val="0"/>
        </c:dLbls>
        <c:marker val="1"/>
        <c:smooth val="0"/>
        <c:axId val="-2127272880"/>
        <c:axId val="-2127266352"/>
      </c:lineChart>
      <c:dateAx>
        <c:axId val="-2127294096"/>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7232"/>
        <c:crosses val="autoZero"/>
        <c:auto val="1"/>
        <c:lblOffset val="100"/>
        <c:baseTimeUnit val="months"/>
        <c:majorUnit val="1"/>
        <c:majorTimeUnit val="years"/>
      </c:dateAx>
      <c:valAx>
        <c:axId val="-212727723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4096"/>
        <c:crosses val="autoZero"/>
        <c:crossBetween val="between"/>
      </c:valAx>
      <c:valAx>
        <c:axId val="-2127266352"/>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2880"/>
        <c:crosses val="max"/>
        <c:crossBetween val="between"/>
      </c:valAx>
      <c:dateAx>
        <c:axId val="-2127272880"/>
        <c:scaling>
          <c:orientation val="minMax"/>
        </c:scaling>
        <c:delete val="1"/>
        <c:axPos val="b"/>
        <c:numFmt formatCode="m/d/yyyy" sourceLinked="1"/>
        <c:majorTickMark val="out"/>
        <c:minorTickMark val="none"/>
        <c:tickLblPos val="nextTo"/>
        <c:crossAx val="-2127266352"/>
        <c:crosses val="autoZero"/>
        <c:auto val="1"/>
        <c:lblOffset val="100"/>
        <c:baseTimeUnit val="months"/>
        <c:majorUnit val="1"/>
        <c:minorUnit val="1"/>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ayout>
        <c:manualLayout>
          <c:xMode val="edge"/>
          <c:yMode val="edge"/>
          <c:x val="0.10480118110236221"/>
          <c:y val="5.4092665500145826E-2"/>
          <c:w val="0.77928630796150478"/>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82589676290468E-2"/>
          <c:y val="0.1111111111111111"/>
          <c:w val="0.87376815398075236"/>
          <c:h val="0.69327719451735204"/>
        </c:manualLayout>
      </c:layout>
      <c:barChart>
        <c:barDir val="col"/>
        <c:grouping val="clustered"/>
        <c:varyColors val="0"/>
        <c:ser>
          <c:idx val="0"/>
          <c:order val="0"/>
          <c:tx>
            <c:strRef>
              <c:f>'Figure B.2.2'!$B$1</c:f>
              <c:strCache>
                <c:ptCount val="1"/>
                <c:pt idx="0">
                  <c:v>Retail Sales</c:v>
                </c:pt>
              </c:strCache>
            </c:strRef>
          </c:tx>
          <c:spPr>
            <a:solidFill>
              <a:schemeClr val="accent1"/>
            </a:solidFill>
            <a:ln>
              <a:noFill/>
            </a:ln>
            <a:effectLst/>
          </c:spPr>
          <c:invertIfNegative val="0"/>
          <c:cat>
            <c:numRef>
              <c:f>'Figure B.2.2'!$A$28:$A$43</c:f>
              <c:numCache>
                <c:formatCode>m/d/yyyy</c:formatCode>
                <c:ptCount val="16"/>
                <c:pt idx="0">
                  <c:v>45108</c:v>
                </c:pt>
                <c:pt idx="1">
                  <c:v>45139</c:v>
                </c:pt>
                <c:pt idx="2">
                  <c:v>45170</c:v>
                </c:pt>
                <c:pt idx="3">
                  <c:v>45200</c:v>
                </c:pt>
                <c:pt idx="4">
                  <c:v>45231</c:v>
                </c:pt>
                <c:pt idx="5">
                  <c:v>45261</c:v>
                </c:pt>
                <c:pt idx="6">
                  <c:v>45292</c:v>
                </c:pt>
                <c:pt idx="7">
                  <c:v>45323</c:v>
                </c:pt>
                <c:pt idx="8">
                  <c:v>45352</c:v>
                </c:pt>
                <c:pt idx="9">
                  <c:v>45383</c:v>
                </c:pt>
                <c:pt idx="10">
                  <c:v>45413</c:v>
                </c:pt>
                <c:pt idx="11">
                  <c:v>45444</c:v>
                </c:pt>
                <c:pt idx="12">
                  <c:v>45474</c:v>
                </c:pt>
                <c:pt idx="13">
                  <c:v>45505</c:v>
                </c:pt>
                <c:pt idx="14">
                  <c:v>45536</c:v>
                </c:pt>
                <c:pt idx="15">
                  <c:v>45566</c:v>
                </c:pt>
              </c:numCache>
            </c:numRef>
          </c:cat>
          <c:val>
            <c:numRef>
              <c:f>'Figure B.2.2'!$B$28:$B$43</c:f>
              <c:numCache>
                <c:formatCode>General</c:formatCode>
                <c:ptCount val="16"/>
                <c:pt idx="0">
                  <c:v>2.5</c:v>
                </c:pt>
                <c:pt idx="1">
                  <c:v>4.5999999999999996</c:v>
                </c:pt>
                <c:pt idx="2">
                  <c:v>5.5</c:v>
                </c:pt>
                <c:pt idx="3">
                  <c:v>7.6</c:v>
                </c:pt>
                <c:pt idx="4">
                  <c:v>10.1</c:v>
                </c:pt>
                <c:pt idx="5">
                  <c:v>7.4</c:v>
                </c:pt>
                <c:pt idx="7">
                  <c:v>5.5</c:v>
                </c:pt>
                <c:pt idx="8">
                  <c:v>3.1</c:v>
                </c:pt>
                <c:pt idx="9">
                  <c:v>2.2999999999999998</c:v>
                </c:pt>
                <c:pt idx="10">
                  <c:v>3.7</c:v>
                </c:pt>
                <c:pt idx="11">
                  <c:v>2</c:v>
                </c:pt>
                <c:pt idx="12">
                  <c:v>2.7</c:v>
                </c:pt>
                <c:pt idx="13">
                  <c:v>2.1</c:v>
                </c:pt>
                <c:pt idx="14">
                  <c:v>3.2</c:v>
                </c:pt>
              </c:numCache>
            </c:numRef>
          </c:val>
          <c:extLst>
            <c:ext xmlns:c16="http://schemas.microsoft.com/office/drawing/2014/chart" uri="{C3380CC4-5D6E-409C-BE32-E72D297353CC}">
              <c16:uniqueId val="{00000000-2EB2-41E4-B75E-87B27F40393F}"/>
            </c:ext>
          </c:extLst>
        </c:ser>
        <c:dLbls>
          <c:showLegendKey val="0"/>
          <c:showVal val="0"/>
          <c:showCatName val="0"/>
          <c:showSerName val="0"/>
          <c:showPercent val="0"/>
          <c:showBubbleSize val="0"/>
        </c:dLbls>
        <c:gapWidth val="120"/>
        <c:overlap val="-27"/>
        <c:axId val="-2127269616"/>
        <c:axId val="-2127275056"/>
      </c:barChart>
      <c:lineChart>
        <c:grouping val="standard"/>
        <c:varyColors val="0"/>
        <c:ser>
          <c:idx val="1"/>
          <c:order val="1"/>
          <c:tx>
            <c:strRef>
              <c:f>'Figure B.2.2'!$C$1</c:f>
              <c:strCache>
                <c:ptCount val="1"/>
                <c:pt idx="0">
                  <c:v>Import</c:v>
                </c:pt>
              </c:strCache>
            </c:strRef>
          </c:tx>
          <c:spPr>
            <a:ln w="28575" cap="rnd">
              <a:solidFill>
                <a:schemeClr val="accent2"/>
              </a:solidFill>
              <a:round/>
            </a:ln>
            <a:effectLst/>
          </c:spPr>
          <c:marker>
            <c:symbol val="none"/>
          </c:marker>
          <c:cat>
            <c:numRef>
              <c:f>'Figure B.2.2'!$A$28:$A$43</c:f>
              <c:numCache>
                <c:formatCode>m/d/yyyy</c:formatCode>
                <c:ptCount val="16"/>
                <c:pt idx="0">
                  <c:v>45108</c:v>
                </c:pt>
                <c:pt idx="1">
                  <c:v>45139</c:v>
                </c:pt>
                <c:pt idx="2">
                  <c:v>45170</c:v>
                </c:pt>
                <c:pt idx="3">
                  <c:v>45200</c:v>
                </c:pt>
                <c:pt idx="4">
                  <c:v>45231</c:v>
                </c:pt>
                <c:pt idx="5">
                  <c:v>45261</c:v>
                </c:pt>
                <c:pt idx="6">
                  <c:v>45292</c:v>
                </c:pt>
                <c:pt idx="7">
                  <c:v>45323</c:v>
                </c:pt>
                <c:pt idx="8">
                  <c:v>45352</c:v>
                </c:pt>
                <c:pt idx="9">
                  <c:v>45383</c:v>
                </c:pt>
                <c:pt idx="10">
                  <c:v>45413</c:v>
                </c:pt>
                <c:pt idx="11">
                  <c:v>45444</c:v>
                </c:pt>
                <c:pt idx="12">
                  <c:v>45474</c:v>
                </c:pt>
                <c:pt idx="13">
                  <c:v>45505</c:v>
                </c:pt>
                <c:pt idx="14">
                  <c:v>45536</c:v>
                </c:pt>
                <c:pt idx="15">
                  <c:v>45566</c:v>
                </c:pt>
              </c:numCache>
            </c:numRef>
          </c:cat>
          <c:val>
            <c:numRef>
              <c:f>'Figure B.2.2'!$C$28:$C$43</c:f>
              <c:numCache>
                <c:formatCode>General</c:formatCode>
                <c:ptCount val="16"/>
                <c:pt idx="0">
                  <c:v>-12.4</c:v>
                </c:pt>
                <c:pt idx="1">
                  <c:v>-7.3</c:v>
                </c:pt>
                <c:pt idx="2">
                  <c:v>-6.2</c:v>
                </c:pt>
                <c:pt idx="3">
                  <c:v>3</c:v>
                </c:pt>
                <c:pt idx="4">
                  <c:v>-0.6</c:v>
                </c:pt>
                <c:pt idx="5">
                  <c:v>0.2</c:v>
                </c:pt>
                <c:pt idx="6">
                  <c:v>15.4</c:v>
                </c:pt>
                <c:pt idx="7">
                  <c:v>-8.1999999999999993</c:v>
                </c:pt>
                <c:pt idx="8">
                  <c:v>-1.9</c:v>
                </c:pt>
                <c:pt idx="9">
                  <c:v>8.4</c:v>
                </c:pt>
                <c:pt idx="10">
                  <c:v>1.8</c:v>
                </c:pt>
                <c:pt idx="11">
                  <c:v>-2.2999999999999998</c:v>
                </c:pt>
                <c:pt idx="12">
                  <c:v>7.2</c:v>
                </c:pt>
                <c:pt idx="13">
                  <c:v>0.5</c:v>
                </c:pt>
                <c:pt idx="14">
                  <c:v>0.3</c:v>
                </c:pt>
                <c:pt idx="15">
                  <c:v>-2.2999999999999998</c:v>
                </c:pt>
              </c:numCache>
            </c:numRef>
          </c:val>
          <c:smooth val="0"/>
          <c:extLst>
            <c:ext xmlns:c16="http://schemas.microsoft.com/office/drawing/2014/chart" uri="{C3380CC4-5D6E-409C-BE32-E72D297353CC}">
              <c16:uniqueId val="{00000001-2EB2-41E4-B75E-87B27F40393F}"/>
            </c:ext>
          </c:extLst>
        </c:ser>
        <c:dLbls>
          <c:showLegendKey val="0"/>
          <c:showVal val="0"/>
          <c:showCatName val="0"/>
          <c:showSerName val="0"/>
          <c:showPercent val="0"/>
          <c:showBubbleSize val="0"/>
        </c:dLbls>
        <c:marker val="1"/>
        <c:smooth val="0"/>
        <c:axId val="-1579346784"/>
        <c:axId val="-1384777456"/>
      </c:lineChart>
      <c:dateAx>
        <c:axId val="-2127269616"/>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5056"/>
        <c:crosses val="autoZero"/>
        <c:auto val="1"/>
        <c:lblOffset val="100"/>
        <c:baseTimeUnit val="months"/>
      </c:dateAx>
      <c:valAx>
        <c:axId val="-2127275056"/>
        <c:scaling>
          <c:orientation val="minMax"/>
          <c:max val="20"/>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69616"/>
        <c:crosses val="autoZero"/>
        <c:crossBetween val="between"/>
      </c:valAx>
      <c:valAx>
        <c:axId val="-138477745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579346784"/>
        <c:crosses val="max"/>
        <c:crossBetween val="between"/>
      </c:valAx>
      <c:dateAx>
        <c:axId val="-1579346784"/>
        <c:scaling>
          <c:orientation val="minMax"/>
        </c:scaling>
        <c:delete val="1"/>
        <c:axPos val="b"/>
        <c:numFmt formatCode="m/d/yyyy" sourceLinked="1"/>
        <c:majorTickMark val="out"/>
        <c:minorTickMark val="none"/>
        <c:tickLblPos val="nextTo"/>
        <c:crossAx val="-1384777456"/>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0.49743022747156607"/>
          <c:y val="5.8722295129775455E-2"/>
          <c:w val="0.34958398950131231"/>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438538932633419E-2"/>
          <c:y val="3.7037037037037035E-2"/>
          <c:w val="0.88093503937007878"/>
          <c:h val="0.80339785651793527"/>
        </c:manualLayout>
      </c:layout>
      <c:lineChart>
        <c:grouping val="standard"/>
        <c:varyColors val="0"/>
        <c:ser>
          <c:idx val="1"/>
          <c:order val="1"/>
          <c:tx>
            <c:strRef>
              <c:f>'Figure B.2.3'!$C$2:$C$34</c:f>
              <c:strCache>
                <c:ptCount val="33"/>
                <c:pt idx="0">
                  <c:v>1.2</c:v>
                </c:pt>
                <c:pt idx="1">
                  <c:v>1.1</c:v>
                </c:pt>
                <c:pt idx="2">
                  <c:v>1.1</c:v>
                </c:pt>
                <c:pt idx="3">
                  <c:v>0.9</c:v>
                </c:pt>
                <c:pt idx="4">
                  <c:v>0.9</c:v>
                </c:pt>
                <c:pt idx="5">
                  <c:v>1</c:v>
                </c:pt>
                <c:pt idx="6">
                  <c:v>0.8</c:v>
                </c:pt>
                <c:pt idx="7">
                  <c:v>0.8</c:v>
                </c:pt>
                <c:pt idx="8">
                  <c:v>0.6</c:v>
                </c:pt>
                <c:pt idx="9">
                  <c:v>0.6</c:v>
                </c:pt>
                <c:pt idx="10">
                  <c:v>0.6</c:v>
                </c:pt>
                <c:pt idx="11">
                  <c:v>0.7</c:v>
                </c:pt>
                <c:pt idx="12">
                  <c:v>1</c:v>
                </c:pt>
                <c:pt idx="13">
                  <c:v>0.6</c:v>
                </c:pt>
                <c:pt idx="14">
                  <c:v>0.7</c:v>
                </c:pt>
                <c:pt idx="15">
                  <c:v>0.7</c:v>
                </c:pt>
                <c:pt idx="16">
                  <c:v>0.6</c:v>
                </c:pt>
                <c:pt idx="17">
                  <c:v>0.4</c:v>
                </c:pt>
                <c:pt idx="18">
                  <c:v>0.8</c:v>
                </c:pt>
                <c:pt idx="19">
                  <c:v>0.8</c:v>
                </c:pt>
                <c:pt idx="20">
                  <c:v>0.8</c:v>
                </c:pt>
                <c:pt idx="21">
                  <c:v>0.6</c:v>
                </c:pt>
                <c:pt idx="22">
                  <c:v>0.6</c:v>
                </c:pt>
                <c:pt idx="23">
                  <c:v>0.6</c:v>
                </c:pt>
                <c:pt idx="24">
                  <c:v>0.4</c:v>
                </c:pt>
                <c:pt idx="25">
                  <c:v>1.2</c:v>
                </c:pt>
                <c:pt idx="26">
                  <c:v>0.6</c:v>
                </c:pt>
                <c:pt idx="27">
                  <c:v>0.7</c:v>
                </c:pt>
                <c:pt idx="28">
                  <c:v>0.6</c:v>
                </c:pt>
                <c:pt idx="29">
                  <c:v>0.6</c:v>
                </c:pt>
                <c:pt idx="30">
                  <c:v>0.4</c:v>
                </c:pt>
                <c:pt idx="31">
                  <c:v>0.3</c:v>
                </c:pt>
                <c:pt idx="32">
                  <c:v>0.1</c:v>
                </c:pt>
              </c:strCache>
            </c:strRef>
          </c:tx>
          <c:spPr>
            <a:ln w="28575" cap="rnd">
              <a:solidFill>
                <a:schemeClr val="accent2"/>
              </a:solidFill>
              <a:round/>
            </a:ln>
            <a:effectLst/>
          </c:spPr>
          <c:marker>
            <c:symbol val="none"/>
          </c:marker>
          <c:cat>
            <c:numRef>
              <c:f>'Figure B.2.3'!$A$2:$A$34</c:f>
              <c:numCache>
                <c:formatCode>m/d/yyyy</c:formatCode>
                <c:ptCount val="33"/>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numCache>
            </c:numRef>
          </c:cat>
          <c:val>
            <c:numLit>
              <c:formatCode>General</c:formatCode>
              <c:ptCount val="1"/>
              <c:pt idx="0">
                <c:v>1</c:v>
              </c:pt>
            </c:numLit>
          </c:val>
          <c:smooth val="0"/>
          <c:extLst>
            <c:ext xmlns:c16="http://schemas.microsoft.com/office/drawing/2014/chart" uri="{C3380CC4-5D6E-409C-BE32-E72D297353CC}">
              <c16:uniqueId val="{00000000-85C2-40C4-8B59-9585A2B53385}"/>
            </c:ext>
          </c:extLst>
        </c:ser>
        <c:dLbls>
          <c:showLegendKey val="0"/>
          <c:showVal val="0"/>
          <c:showCatName val="0"/>
          <c:showSerName val="0"/>
          <c:showPercent val="0"/>
          <c:showBubbleSize val="0"/>
        </c:dLbls>
        <c:marker val="1"/>
        <c:smooth val="0"/>
        <c:axId val="-2127276144"/>
        <c:axId val="-2127270704"/>
      </c:lineChart>
      <c:lineChart>
        <c:grouping val="standard"/>
        <c:varyColors val="0"/>
        <c:ser>
          <c:idx val="0"/>
          <c:order val="0"/>
          <c:tx>
            <c:strRef>
              <c:f>'Figure B.2.3'!$B$1</c:f>
              <c:strCache>
                <c:ptCount val="1"/>
                <c:pt idx="0">
                  <c:v>Core Inflation</c:v>
                </c:pt>
              </c:strCache>
            </c:strRef>
          </c:tx>
          <c:spPr>
            <a:ln w="28575" cap="rnd">
              <a:solidFill>
                <a:schemeClr val="accent1"/>
              </a:solidFill>
              <a:round/>
            </a:ln>
            <a:effectLst/>
          </c:spPr>
          <c:marker>
            <c:symbol val="none"/>
          </c:marker>
          <c:dLbls>
            <c:dLbl>
              <c:idx val="32"/>
              <c:layout>
                <c:manualLayout>
                  <c:x val="-2.2222222222222424E-2"/>
                  <c:y val="-0.1064814814814815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D8-4C4B-9AF8-E4DAF7963F20}"/>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B.2.3'!$A$2:$A$34</c:f>
              <c:numCache>
                <c:formatCode>m/d/yyyy</c:formatCode>
                <c:ptCount val="33"/>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numCache>
            </c:numRef>
          </c:cat>
          <c:val>
            <c:numRef>
              <c:f>'Figure B.2.3'!$B$2:$B$34</c:f>
              <c:numCache>
                <c:formatCode>General</c:formatCode>
                <c:ptCount val="33"/>
                <c:pt idx="0">
                  <c:v>1.2</c:v>
                </c:pt>
                <c:pt idx="1">
                  <c:v>1.1000000000000001</c:v>
                </c:pt>
                <c:pt idx="2">
                  <c:v>1.1000000000000001</c:v>
                </c:pt>
                <c:pt idx="3">
                  <c:v>0.9</c:v>
                </c:pt>
                <c:pt idx="4">
                  <c:v>0.9</c:v>
                </c:pt>
                <c:pt idx="5">
                  <c:v>1</c:v>
                </c:pt>
                <c:pt idx="6">
                  <c:v>0.8</c:v>
                </c:pt>
                <c:pt idx="7">
                  <c:v>0.8</c:v>
                </c:pt>
                <c:pt idx="8">
                  <c:v>0.6</c:v>
                </c:pt>
                <c:pt idx="9">
                  <c:v>0.6</c:v>
                </c:pt>
                <c:pt idx="10">
                  <c:v>0.6</c:v>
                </c:pt>
                <c:pt idx="11">
                  <c:v>0.7</c:v>
                </c:pt>
                <c:pt idx="12">
                  <c:v>1</c:v>
                </c:pt>
                <c:pt idx="13">
                  <c:v>0.6</c:v>
                </c:pt>
                <c:pt idx="14">
                  <c:v>0.7</c:v>
                </c:pt>
                <c:pt idx="15">
                  <c:v>0.7</c:v>
                </c:pt>
                <c:pt idx="16">
                  <c:v>0.6</c:v>
                </c:pt>
                <c:pt idx="17">
                  <c:v>0.4</c:v>
                </c:pt>
                <c:pt idx="18">
                  <c:v>0.8</c:v>
                </c:pt>
                <c:pt idx="19">
                  <c:v>0.8</c:v>
                </c:pt>
                <c:pt idx="20">
                  <c:v>0.8</c:v>
                </c:pt>
                <c:pt idx="21">
                  <c:v>0.6</c:v>
                </c:pt>
                <c:pt idx="22">
                  <c:v>0.6</c:v>
                </c:pt>
                <c:pt idx="23">
                  <c:v>0.6</c:v>
                </c:pt>
                <c:pt idx="24">
                  <c:v>0.4</c:v>
                </c:pt>
                <c:pt idx="25">
                  <c:v>1.2</c:v>
                </c:pt>
                <c:pt idx="26">
                  <c:v>0.6</c:v>
                </c:pt>
                <c:pt idx="27">
                  <c:v>0.7</c:v>
                </c:pt>
                <c:pt idx="28">
                  <c:v>0.6</c:v>
                </c:pt>
                <c:pt idx="29">
                  <c:v>0.6</c:v>
                </c:pt>
                <c:pt idx="30">
                  <c:v>0.4</c:v>
                </c:pt>
                <c:pt idx="31">
                  <c:v>0.3</c:v>
                </c:pt>
                <c:pt idx="32">
                  <c:v>0.1</c:v>
                </c:pt>
              </c:numCache>
            </c:numRef>
          </c:val>
          <c:smooth val="0"/>
          <c:extLst>
            <c:ext xmlns:c16="http://schemas.microsoft.com/office/drawing/2014/chart" uri="{C3380CC4-5D6E-409C-BE32-E72D297353CC}">
              <c16:uniqueId val="{00000001-CFD8-4C4B-9AF8-E4DAF7963F20}"/>
            </c:ext>
          </c:extLst>
        </c:ser>
        <c:dLbls>
          <c:showLegendKey val="0"/>
          <c:showVal val="0"/>
          <c:showCatName val="0"/>
          <c:showSerName val="0"/>
          <c:showPercent val="0"/>
          <c:showBubbleSize val="0"/>
        </c:dLbls>
        <c:marker val="1"/>
        <c:smooth val="0"/>
        <c:axId val="-1684779584"/>
        <c:axId val="-1684780128"/>
      </c:lineChart>
      <c:dateAx>
        <c:axId val="-212727614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0704"/>
        <c:crosses val="autoZero"/>
        <c:auto val="1"/>
        <c:lblOffset val="100"/>
        <c:baseTimeUnit val="months"/>
        <c:majorUnit val="2"/>
        <c:majorTimeUnit val="months"/>
      </c:dateAx>
      <c:valAx>
        <c:axId val="-212727070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6144"/>
        <c:crosses val="autoZero"/>
        <c:crossBetween val="between"/>
      </c:valAx>
      <c:valAx>
        <c:axId val="-1684780128"/>
        <c:scaling>
          <c:orientation val="minMax"/>
          <c:max val="1.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684779584"/>
        <c:crosses val="max"/>
        <c:crossBetween val="between"/>
      </c:valAx>
      <c:dateAx>
        <c:axId val="-1684779584"/>
        <c:scaling>
          <c:orientation val="minMax"/>
        </c:scaling>
        <c:delete val="1"/>
        <c:axPos val="b"/>
        <c:numFmt formatCode="m/d/yyyy" sourceLinked="1"/>
        <c:majorTickMark val="out"/>
        <c:minorTickMark val="none"/>
        <c:tickLblPos val="nextTo"/>
        <c:crossAx val="-1684780128"/>
        <c:crosses val="autoZero"/>
        <c:auto val="1"/>
        <c:lblOffset val="100"/>
        <c:baseTimeUnit val="month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69220904851392E-2"/>
          <c:y val="6.8899140621695582E-2"/>
          <c:w val="0.89941162165723554"/>
          <c:h val="0.78418699529165714"/>
        </c:manualLayout>
      </c:layout>
      <c:areaChart>
        <c:grouping val="stacked"/>
        <c:varyColors val="0"/>
        <c:ser>
          <c:idx val="2"/>
          <c:order val="2"/>
          <c:spPr>
            <a:noFill/>
            <a:ln>
              <a:noFill/>
            </a:ln>
            <a:effectLst/>
          </c:spPr>
          <c:cat>
            <c:strRef>
              <c:f>'Figure B.3.1'!$A$2:$A$44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B.3.1'!$D$2:$D$44</c:f>
              <c:numCache>
                <c:formatCode>General</c:formatCode>
                <c:ptCount val="43"/>
                <c:pt idx="30">
                  <c:v>1.1399999999999999</c:v>
                </c:pt>
                <c:pt idx="31">
                  <c:v>0.7</c:v>
                </c:pt>
                <c:pt idx="32">
                  <c:v>1.25</c:v>
                </c:pt>
                <c:pt idx="33">
                  <c:v>1.5</c:v>
                </c:pt>
                <c:pt idx="34">
                  <c:v>1.5</c:v>
                </c:pt>
                <c:pt idx="35">
                  <c:v>2</c:v>
                </c:pt>
                <c:pt idx="36">
                  <c:v>2.5</c:v>
                </c:pt>
                <c:pt idx="37">
                  <c:v>2</c:v>
                </c:pt>
                <c:pt idx="38">
                  <c:v>2</c:v>
                </c:pt>
                <c:pt idx="39">
                  <c:v>2</c:v>
                </c:pt>
                <c:pt idx="40">
                  <c:v>2</c:v>
                </c:pt>
                <c:pt idx="41">
                  <c:v>2</c:v>
                </c:pt>
                <c:pt idx="42">
                  <c:v>2</c:v>
                </c:pt>
              </c:numCache>
            </c:numRef>
          </c:val>
          <c:extLst>
            <c:ext xmlns:c16="http://schemas.microsoft.com/office/drawing/2014/chart" uri="{C3380CC4-5D6E-409C-BE32-E72D297353CC}">
              <c16:uniqueId val="{00000000-486B-4BCD-A648-E346B0466E27}"/>
            </c:ext>
          </c:extLst>
        </c:ser>
        <c:ser>
          <c:idx val="3"/>
          <c:order val="3"/>
          <c:tx>
            <c:strRef>
              <c:f>'Figure B.3.1'!$E$1</c:f>
              <c:strCache>
                <c:ptCount val="1"/>
                <c:pt idx="0">
                  <c:v>Survey Range</c:v>
                </c:pt>
              </c:strCache>
            </c:strRef>
          </c:tx>
          <c:spPr>
            <a:solidFill>
              <a:schemeClr val="accent2">
                <a:alpha val="15000"/>
              </a:schemeClr>
            </a:solidFill>
            <a:ln>
              <a:noFill/>
            </a:ln>
            <a:effectLst/>
          </c:spPr>
          <c:cat>
            <c:strRef>
              <c:f>'Figure B.3.1'!$A$2:$A$44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B.3.1'!$E$2:$E$44</c:f>
              <c:numCache>
                <c:formatCode>General</c:formatCode>
                <c:ptCount val="43"/>
                <c:pt idx="31">
                  <c:v>3.8</c:v>
                </c:pt>
                <c:pt idx="32">
                  <c:v>3.25</c:v>
                </c:pt>
                <c:pt idx="33">
                  <c:v>3</c:v>
                </c:pt>
                <c:pt idx="34">
                  <c:v>3</c:v>
                </c:pt>
                <c:pt idx="35">
                  <c:v>2.5</c:v>
                </c:pt>
                <c:pt idx="36">
                  <c:v>2</c:v>
                </c:pt>
                <c:pt idx="37">
                  <c:v>2.5</c:v>
                </c:pt>
                <c:pt idx="38">
                  <c:v>2.5</c:v>
                </c:pt>
                <c:pt idx="39">
                  <c:v>2.5</c:v>
                </c:pt>
                <c:pt idx="40">
                  <c:v>2.5</c:v>
                </c:pt>
                <c:pt idx="41">
                  <c:v>2.5</c:v>
                </c:pt>
                <c:pt idx="42">
                  <c:v>2.5</c:v>
                </c:pt>
              </c:numCache>
            </c:numRef>
          </c:val>
          <c:extLst>
            <c:ext xmlns:c16="http://schemas.microsoft.com/office/drawing/2014/chart" uri="{C3380CC4-5D6E-409C-BE32-E72D297353CC}">
              <c16:uniqueId val="{00000001-486B-4BCD-A648-E346B0466E27}"/>
            </c:ext>
          </c:extLst>
        </c:ser>
        <c:dLbls>
          <c:showLegendKey val="0"/>
          <c:showVal val="0"/>
          <c:showCatName val="0"/>
          <c:showSerName val="0"/>
          <c:showPercent val="0"/>
          <c:showBubbleSize val="0"/>
        </c:dLbls>
        <c:axId val="-2127271792"/>
        <c:axId val="-2127269072"/>
      </c:areaChart>
      <c:lineChart>
        <c:grouping val="standard"/>
        <c:varyColors val="0"/>
        <c:ser>
          <c:idx val="0"/>
          <c:order val="0"/>
          <c:spPr>
            <a:ln w="28575" cap="rnd">
              <a:solidFill>
                <a:schemeClr val="accent1"/>
              </a:solidFill>
              <a:round/>
            </a:ln>
            <a:effectLst/>
          </c:spPr>
          <c:marker>
            <c:symbol val="none"/>
          </c:marker>
          <c:cat>
            <c:strRef>
              <c:f>'Figure B.3.1'!$A$2:$A$44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B.3.1'!$B$2:$B$44</c:f>
              <c:numCache>
                <c:formatCode>General</c:formatCode>
                <c:ptCount val="43"/>
                <c:pt idx="0">
                  <c:v>-0.251173708</c:v>
                </c:pt>
                <c:pt idx="1">
                  <c:v>1.14265353</c:v>
                </c:pt>
                <c:pt idx="2">
                  <c:v>0.96681464900000003</c:v>
                </c:pt>
                <c:pt idx="3">
                  <c:v>2.0323022800000001</c:v>
                </c:pt>
                <c:pt idx="4">
                  <c:v>3.28300408</c:v>
                </c:pt>
                <c:pt idx="5">
                  <c:v>1.4954136099999999</c:v>
                </c:pt>
                <c:pt idx="6">
                  <c:v>2.9752766300000002</c:v>
                </c:pt>
                <c:pt idx="7">
                  <c:v>2.2038703000000002</c:v>
                </c:pt>
                <c:pt idx="8">
                  <c:v>1.60765201</c:v>
                </c:pt>
                <c:pt idx="9">
                  <c:v>2.3162026999999998</c:v>
                </c:pt>
                <c:pt idx="10">
                  <c:v>0.82386138399999997</c:v>
                </c:pt>
                <c:pt idx="11">
                  <c:v>0.90339559300000005</c:v>
                </c:pt>
                <c:pt idx="12">
                  <c:v>5.4788673099999997E-2</c:v>
                </c:pt>
                <c:pt idx="13">
                  <c:v>1.1464446500000001</c:v>
                </c:pt>
                <c:pt idx="14">
                  <c:v>1.40379348</c:v>
                </c:pt>
                <c:pt idx="15">
                  <c:v>2.2411289600000002</c:v>
                </c:pt>
                <c:pt idx="16">
                  <c:v>5.1845234600000003</c:v>
                </c:pt>
                <c:pt idx="17">
                  <c:v>6.03225605</c:v>
                </c:pt>
                <c:pt idx="18">
                  <c:v>8.1368181899999996</c:v>
                </c:pt>
                <c:pt idx="19">
                  <c:v>8.3500761099999998</c:v>
                </c:pt>
                <c:pt idx="20">
                  <c:v>6.9107822199999998</c:v>
                </c:pt>
                <c:pt idx="21">
                  <c:v>8.8759245900000003</c:v>
                </c:pt>
                <c:pt idx="22">
                  <c:v>8.9368552599999997</c:v>
                </c:pt>
                <c:pt idx="23">
                  <c:v>8.4286022200000001</c:v>
                </c:pt>
                <c:pt idx="24">
                  <c:v>6.99501287</c:v>
                </c:pt>
                <c:pt idx="25">
                  <c:v>1.41215198</c:v>
                </c:pt>
                <c:pt idx="26">
                  <c:v>-0.11600551100000001</c:v>
                </c:pt>
                <c:pt idx="27">
                  <c:v>-0.42664080199999999</c:v>
                </c:pt>
                <c:pt idx="28">
                  <c:v>-1.2374745094968205</c:v>
                </c:pt>
                <c:pt idx="29">
                  <c:v>9.990739208600985E-2</c:v>
                </c:pt>
                <c:pt idx="30">
                  <c:v>1.1399999999999999</c:v>
                </c:pt>
              </c:numCache>
            </c:numRef>
          </c:val>
          <c:smooth val="0"/>
          <c:extLst>
            <c:ext xmlns:c16="http://schemas.microsoft.com/office/drawing/2014/chart" uri="{C3380CC4-5D6E-409C-BE32-E72D297353CC}">
              <c16:uniqueId val="{00000002-486B-4BCD-A648-E346B0466E27}"/>
            </c:ext>
          </c:extLst>
        </c:ser>
        <c:dLbls>
          <c:showLegendKey val="0"/>
          <c:showVal val="0"/>
          <c:showCatName val="0"/>
          <c:showSerName val="0"/>
          <c:showPercent val="0"/>
          <c:showBubbleSize val="0"/>
        </c:dLbls>
        <c:marker val="1"/>
        <c:smooth val="0"/>
        <c:axId val="-2127271792"/>
        <c:axId val="-2127269072"/>
      </c:lineChart>
      <c:lineChart>
        <c:grouping val="standard"/>
        <c:varyColors val="0"/>
        <c:ser>
          <c:idx val="1"/>
          <c:order val="1"/>
          <c:tx>
            <c:strRef>
              <c:f>'Figure B.3.1'!$C$1</c:f>
              <c:strCache>
                <c:ptCount val="1"/>
                <c:pt idx="0">
                  <c:v>CBA Macro Survey*</c:v>
                </c:pt>
              </c:strCache>
            </c:strRef>
          </c:tx>
          <c:spPr>
            <a:ln w="28575" cap="rnd">
              <a:solidFill>
                <a:schemeClr val="accent2"/>
              </a:solidFill>
              <a:round/>
            </a:ln>
            <a:effectLst/>
          </c:spPr>
          <c:marker>
            <c:symbol val="none"/>
          </c:marker>
          <c:cat>
            <c:strRef>
              <c:f>'Figure B.3.1'!$A$2:$A$44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B.3.1'!$C$2:$C$44</c:f>
              <c:numCache>
                <c:formatCode>General</c:formatCode>
                <c:ptCount val="43"/>
                <c:pt idx="30">
                  <c:v>1.1399999999999999</c:v>
                </c:pt>
                <c:pt idx="31">
                  <c:v>1.56</c:v>
                </c:pt>
                <c:pt idx="32">
                  <c:v>2.29</c:v>
                </c:pt>
                <c:pt idx="33">
                  <c:v>2.5</c:v>
                </c:pt>
                <c:pt idx="34">
                  <c:v>2.75</c:v>
                </c:pt>
                <c:pt idx="35">
                  <c:v>3.2</c:v>
                </c:pt>
                <c:pt idx="36">
                  <c:v>3.4</c:v>
                </c:pt>
                <c:pt idx="37">
                  <c:v>3.65</c:v>
                </c:pt>
                <c:pt idx="38">
                  <c:v>4</c:v>
                </c:pt>
                <c:pt idx="39">
                  <c:v>4</c:v>
                </c:pt>
                <c:pt idx="40">
                  <c:v>4</c:v>
                </c:pt>
                <c:pt idx="41">
                  <c:v>4</c:v>
                </c:pt>
                <c:pt idx="42">
                  <c:v>4</c:v>
                </c:pt>
              </c:numCache>
            </c:numRef>
          </c:val>
          <c:smooth val="0"/>
          <c:extLst>
            <c:ext xmlns:c16="http://schemas.microsoft.com/office/drawing/2014/chart" uri="{C3380CC4-5D6E-409C-BE32-E72D297353CC}">
              <c16:uniqueId val="{00000003-486B-4BCD-A648-E346B0466E27}"/>
            </c:ext>
          </c:extLst>
        </c:ser>
        <c:dLbls>
          <c:showLegendKey val="0"/>
          <c:showVal val="0"/>
          <c:showCatName val="0"/>
          <c:showSerName val="0"/>
          <c:showPercent val="0"/>
          <c:showBubbleSize val="0"/>
        </c:dLbls>
        <c:marker val="1"/>
        <c:smooth val="0"/>
        <c:axId val="-2127273968"/>
        <c:axId val="-2127275600"/>
      </c:lineChart>
      <c:scatterChart>
        <c:scatterStyle val="lineMarker"/>
        <c:varyColors val="0"/>
        <c:ser>
          <c:idx val="4"/>
          <c:order val="4"/>
          <c:tx>
            <c:strRef>
              <c:f>'Figure B.3.1'!$F$1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B.3.1'!$F$2:$F$43</c:f>
              <c:numCache>
                <c:formatCode>General</c:formatCode>
                <c:ptCount val="42"/>
                <c:pt idx="31">
                  <c:v>3.1</c:v>
                </c:pt>
                <c:pt idx="35">
                  <c:v>3.1</c:v>
                </c:pt>
                <c:pt idx="39">
                  <c:v>4</c:v>
                </c:pt>
              </c:numCache>
            </c:numRef>
          </c:yVal>
          <c:smooth val="0"/>
          <c:extLst>
            <c:ext xmlns:c16="http://schemas.microsoft.com/office/drawing/2014/chart" uri="{C3380CC4-5D6E-409C-BE32-E72D297353CC}">
              <c16:uniqueId val="{00000004-486B-4BCD-A648-E346B0466E27}"/>
            </c:ext>
          </c:extLst>
        </c:ser>
        <c:ser>
          <c:idx val="5"/>
          <c:order val="5"/>
          <c:tx>
            <c:strRef>
              <c:f>'Figure B.3.1'!$G$1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B.3.1'!$G$2:$G$43</c:f>
              <c:numCache>
                <c:formatCode>General</c:formatCode>
                <c:ptCount val="42"/>
                <c:pt idx="31">
                  <c:v>2.6</c:v>
                </c:pt>
                <c:pt idx="35">
                  <c:v>4.0999999999999996</c:v>
                </c:pt>
              </c:numCache>
            </c:numRef>
          </c:yVal>
          <c:smooth val="0"/>
          <c:extLst>
            <c:ext xmlns:c16="http://schemas.microsoft.com/office/drawing/2014/chart" uri="{C3380CC4-5D6E-409C-BE32-E72D297353CC}">
              <c16:uniqueId val="{00000005-486B-4BCD-A648-E346B0466E27}"/>
            </c:ext>
          </c:extLst>
        </c:ser>
        <c:dLbls>
          <c:showLegendKey val="0"/>
          <c:showVal val="0"/>
          <c:showCatName val="0"/>
          <c:showSerName val="0"/>
          <c:showPercent val="0"/>
          <c:showBubbleSize val="0"/>
        </c:dLbls>
        <c:axId val="-2127271792"/>
        <c:axId val="-2127269072"/>
      </c:scatterChart>
      <c:catAx>
        <c:axId val="-212727179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69072"/>
        <c:crosses val="autoZero"/>
        <c:auto val="1"/>
        <c:lblAlgn val="ctr"/>
        <c:lblOffset val="100"/>
        <c:noMultiLvlLbl val="0"/>
      </c:catAx>
      <c:valAx>
        <c:axId val="-2127269072"/>
        <c:scaling>
          <c:orientation val="minMax"/>
          <c:max val="9"/>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1792"/>
        <c:crosses val="autoZero"/>
        <c:crossBetween val="between"/>
        <c:majorUnit val="1"/>
      </c:valAx>
      <c:valAx>
        <c:axId val="-2127275600"/>
        <c:scaling>
          <c:orientation val="minMax"/>
          <c:max val="9"/>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3968"/>
        <c:crosses val="max"/>
        <c:crossBetween val="between"/>
        <c:majorUnit val="1"/>
      </c:valAx>
      <c:catAx>
        <c:axId val="-2127273968"/>
        <c:scaling>
          <c:orientation val="minMax"/>
        </c:scaling>
        <c:delete val="1"/>
        <c:axPos val="b"/>
        <c:numFmt formatCode="General" sourceLinked="1"/>
        <c:majorTickMark val="out"/>
        <c:minorTickMark val="none"/>
        <c:tickLblPos val="nextTo"/>
        <c:crossAx val="-2127275600"/>
        <c:crosses val="autoZero"/>
        <c:auto val="1"/>
        <c:lblAlgn val="ctr"/>
        <c:lblOffset val="100"/>
        <c:noMultiLvlLbl val="0"/>
      </c:catAx>
      <c:spPr>
        <a:noFill/>
        <a:ln>
          <a:noFill/>
        </a:ln>
        <a:effectLst/>
      </c:spPr>
    </c:plotArea>
    <c:legend>
      <c:legendPos val="b"/>
      <c:legendEntry>
        <c:idx val="0"/>
        <c:delete val="1"/>
      </c:legendEntry>
      <c:legendEntry>
        <c:idx val="1"/>
        <c:txPr>
          <a:bodyPr rot="0" spcFirstLastPara="1" vertOverflow="ellipsis" vert="horz" wrap="square" anchor="ctr" anchorCtr="1"/>
          <a:lstStyle/>
          <a:p>
            <a:pPr>
              <a:defRPr sz="700" b="0" i="0" u="none" strike="noStrike" kern="1200" baseline="0">
                <a:solidFill>
                  <a:schemeClr val="accent6">
                    <a:lumMod val="40000"/>
                    <a:lumOff val="60000"/>
                  </a:schemeClr>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rgbClr val="B8561D"/>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2.1606286069182138E-2"/>
          <c:y val="2.5873271328776166E-2"/>
          <c:w val="0.60926241042105467"/>
          <c:h val="3.8069818153188863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spPr>
            <a:noFill/>
            <a:ln w="25400">
              <a:noFill/>
            </a:ln>
            <a:effectLst/>
          </c:spPr>
          <c:cat>
            <c:strRef>
              <c:f>'Figure B.3.2'!$A$2:$A$44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B.3.2'!$D$2:$D$44</c:f>
              <c:numCache>
                <c:formatCode>General</c:formatCode>
                <c:ptCount val="43"/>
                <c:pt idx="30">
                  <c:v>7.8</c:v>
                </c:pt>
                <c:pt idx="31">
                  <c:v>7</c:v>
                </c:pt>
                <c:pt idx="32">
                  <c:v>6.5</c:v>
                </c:pt>
                <c:pt idx="33">
                  <c:v>6.25</c:v>
                </c:pt>
                <c:pt idx="34">
                  <c:v>6</c:v>
                </c:pt>
                <c:pt idx="35">
                  <c:v>6</c:v>
                </c:pt>
                <c:pt idx="36">
                  <c:v>6</c:v>
                </c:pt>
                <c:pt idx="37">
                  <c:v>5.75</c:v>
                </c:pt>
                <c:pt idx="38">
                  <c:v>5.5</c:v>
                </c:pt>
                <c:pt idx="39">
                  <c:v>5.25</c:v>
                </c:pt>
                <c:pt idx="40">
                  <c:v>5</c:v>
                </c:pt>
                <c:pt idx="41">
                  <c:v>4.75</c:v>
                </c:pt>
                <c:pt idx="42">
                  <c:v>4.5</c:v>
                </c:pt>
              </c:numCache>
            </c:numRef>
          </c:val>
          <c:extLst>
            <c:ext xmlns:c16="http://schemas.microsoft.com/office/drawing/2014/chart" uri="{C3380CC4-5D6E-409C-BE32-E72D297353CC}">
              <c16:uniqueId val="{00000000-8C34-4626-8AE4-EF0C92A98765}"/>
            </c:ext>
          </c:extLst>
        </c:ser>
        <c:ser>
          <c:idx val="2"/>
          <c:order val="2"/>
          <c:spPr>
            <a:solidFill>
              <a:schemeClr val="accent2">
                <a:alpha val="15000"/>
              </a:schemeClr>
            </a:solidFill>
            <a:ln w="25400">
              <a:noFill/>
            </a:ln>
            <a:effectLst/>
          </c:spPr>
          <c:cat>
            <c:strRef>
              <c:f>'Figure B.3.2'!$A$2:$A$44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B.3.2'!$E$2:$E$44</c:f>
              <c:numCache>
                <c:formatCode>General</c:formatCode>
                <c:ptCount val="43"/>
                <c:pt idx="31">
                  <c:v>0.5</c:v>
                </c:pt>
                <c:pt idx="32">
                  <c:v>1</c:v>
                </c:pt>
                <c:pt idx="33">
                  <c:v>1.25</c:v>
                </c:pt>
                <c:pt idx="34">
                  <c:v>2</c:v>
                </c:pt>
                <c:pt idx="35">
                  <c:v>2</c:v>
                </c:pt>
                <c:pt idx="36">
                  <c:v>2</c:v>
                </c:pt>
                <c:pt idx="37">
                  <c:v>2.25</c:v>
                </c:pt>
                <c:pt idx="38">
                  <c:v>2.5</c:v>
                </c:pt>
                <c:pt idx="39">
                  <c:v>2.75</c:v>
                </c:pt>
                <c:pt idx="40">
                  <c:v>3</c:v>
                </c:pt>
                <c:pt idx="41">
                  <c:v>3.25</c:v>
                </c:pt>
                <c:pt idx="42">
                  <c:v>3.5</c:v>
                </c:pt>
              </c:numCache>
            </c:numRef>
          </c:val>
          <c:extLst>
            <c:ext xmlns:c16="http://schemas.microsoft.com/office/drawing/2014/chart" uri="{C3380CC4-5D6E-409C-BE32-E72D297353CC}">
              <c16:uniqueId val="{00000001-8C34-4626-8AE4-EF0C92A98765}"/>
            </c:ext>
          </c:extLst>
        </c:ser>
        <c:dLbls>
          <c:showLegendKey val="0"/>
          <c:showVal val="0"/>
          <c:showCatName val="0"/>
          <c:showSerName val="0"/>
          <c:showPercent val="0"/>
          <c:showBubbleSize val="0"/>
        </c:dLbls>
        <c:axId val="-2127273424"/>
        <c:axId val="-2127291920"/>
      </c:areaChart>
      <c:lineChart>
        <c:grouping val="standard"/>
        <c:varyColors val="0"/>
        <c:ser>
          <c:idx val="3"/>
          <c:order val="3"/>
          <c:spPr>
            <a:ln w="28575" cap="rnd">
              <a:solidFill>
                <a:schemeClr val="accent1"/>
              </a:solidFill>
              <a:round/>
            </a:ln>
            <a:effectLst/>
          </c:spPr>
          <c:marker>
            <c:symbol val="none"/>
          </c:marker>
          <c:cat>
            <c:strRef>
              <c:f>'Figure B.3.2'!$A$2:$A$44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B.3.2'!$B$2:$B$44</c:f>
              <c:numCache>
                <c:formatCode>General</c:formatCode>
                <c:ptCount val="43"/>
                <c:pt idx="0">
                  <c:v>5.87</c:v>
                </c:pt>
                <c:pt idx="1">
                  <c:v>5.46</c:v>
                </c:pt>
                <c:pt idx="2">
                  <c:v>5.01</c:v>
                </c:pt>
                <c:pt idx="3">
                  <c:v>5.68</c:v>
                </c:pt>
                <c:pt idx="4">
                  <c:v>6</c:v>
                </c:pt>
                <c:pt idx="5">
                  <c:v>5.78</c:v>
                </c:pt>
                <c:pt idx="6">
                  <c:v>6.03</c:v>
                </c:pt>
                <c:pt idx="7">
                  <c:v>6.15</c:v>
                </c:pt>
                <c:pt idx="8">
                  <c:v>5.71</c:v>
                </c:pt>
                <c:pt idx="9">
                  <c:v>5.76</c:v>
                </c:pt>
                <c:pt idx="10">
                  <c:v>5.68</c:v>
                </c:pt>
                <c:pt idx="11">
                  <c:v>5.42</c:v>
                </c:pt>
                <c:pt idx="12">
                  <c:v>5.22</c:v>
                </c:pt>
                <c:pt idx="13">
                  <c:v>4.68</c:v>
                </c:pt>
                <c:pt idx="14">
                  <c:v>4.2</c:v>
                </c:pt>
                <c:pt idx="15">
                  <c:v>4.51</c:v>
                </c:pt>
                <c:pt idx="16">
                  <c:v>5.54</c:v>
                </c:pt>
                <c:pt idx="17">
                  <c:v>6.29</c:v>
                </c:pt>
                <c:pt idx="18">
                  <c:v>7.2</c:v>
                </c:pt>
                <c:pt idx="19">
                  <c:v>7.68</c:v>
                </c:pt>
                <c:pt idx="20">
                  <c:v>8.1300000000000008</c:v>
                </c:pt>
                <c:pt idx="21">
                  <c:v>9.43</c:v>
                </c:pt>
                <c:pt idx="22">
                  <c:v>9.7100000000000009</c:v>
                </c:pt>
                <c:pt idx="23">
                  <c:v>10.46</c:v>
                </c:pt>
                <c:pt idx="24">
                  <c:v>11.21</c:v>
                </c:pt>
                <c:pt idx="25">
                  <c:v>10.75</c:v>
                </c:pt>
                <c:pt idx="26">
                  <c:v>10.31</c:v>
                </c:pt>
                <c:pt idx="27">
                  <c:v>9.44</c:v>
                </c:pt>
                <c:pt idx="28">
                  <c:v>8.75</c:v>
                </c:pt>
                <c:pt idx="29" formatCode="0.00">
                  <c:v>8.3000000000000007</c:v>
                </c:pt>
                <c:pt idx="30">
                  <c:v>7.8</c:v>
                </c:pt>
              </c:numCache>
            </c:numRef>
          </c:val>
          <c:smooth val="0"/>
          <c:extLst>
            <c:ext xmlns:c16="http://schemas.microsoft.com/office/drawing/2014/chart" uri="{C3380CC4-5D6E-409C-BE32-E72D297353CC}">
              <c16:uniqueId val="{00000002-8C34-4626-8AE4-EF0C92A98765}"/>
            </c:ext>
          </c:extLst>
        </c:ser>
        <c:dLbls>
          <c:showLegendKey val="0"/>
          <c:showVal val="0"/>
          <c:showCatName val="0"/>
          <c:showSerName val="0"/>
          <c:showPercent val="0"/>
          <c:showBubbleSize val="0"/>
        </c:dLbls>
        <c:marker val="1"/>
        <c:smooth val="0"/>
        <c:axId val="-2127273424"/>
        <c:axId val="-2127291920"/>
      </c:lineChart>
      <c:lineChart>
        <c:grouping val="standard"/>
        <c:varyColors val="0"/>
        <c:ser>
          <c:idx val="0"/>
          <c:order val="0"/>
          <c:spPr>
            <a:ln w="28575" cap="rnd">
              <a:solidFill>
                <a:schemeClr val="accent2"/>
              </a:solidFill>
              <a:round/>
            </a:ln>
            <a:effectLst/>
          </c:spPr>
          <c:marker>
            <c:symbol val="none"/>
          </c:marker>
          <c:cat>
            <c:strRef>
              <c:f>'Figure B.3.2'!$A$2:$A$44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B.3.2'!$C$2:$C$44</c:f>
              <c:numCache>
                <c:formatCode>General</c:formatCode>
                <c:ptCount val="43"/>
                <c:pt idx="30">
                  <c:v>7.8</c:v>
                </c:pt>
                <c:pt idx="31">
                  <c:v>7.25</c:v>
                </c:pt>
                <c:pt idx="32">
                  <c:v>7</c:v>
                </c:pt>
                <c:pt idx="33">
                  <c:v>7</c:v>
                </c:pt>
                <c:pt idx="34">
                  <c:v>6.88</c:v>
                </c:pt>
                <c:pt idx="35">
                  <c:v>6.75</c:v>
                </c:pt>
                <c:pt idx="36">
                  <c:v>6.75</c:v>
                </c:pt>
                <c:pt idx="37">
                  <c:v>6.63</c:v>
                </c:pt>
                <c:pt idx="38">
                  <c:v>6.63</c:v>
                </c:pt>
                <c:pt idx="39">
                  <c:v>6.5</c:v>
                </c:pt>
                <c:pt idx="40">
                  <c:v>6.5</c:v>
                </c:pt>
                <c:pt idx="41">
                  <c:v>6.5</c:v>
                </c:pt>
                <c:pt idx="42">
                  <c:v>6.38</c:v>
                </c:pt>
              </c:numCache>
            </c:numRef>
          </c:val>
          <c:smooth val="0"/>
          <c:extLst>
            <c:ext xmlns:c16="http://schemas.microsoft.com/office/drawing/2014/chart" uri="{C3380CC4-5D6E-409C-BE32-E72D297353CC}">
              <c16:uniqueId val="{00000003-8C34-4626-8AE4-EF0C92A98765}"/>
            </c:ext>
          </c:extLst>
        </c:ser>
        <c:dLbls>
          <c:showLegendKey val="0"/>
          <c:showVal val="0"/>
          <c:showCatName val="0"/>
          <c:showSerName val="0"/>
          <c:showPercent val="0"/>
          <c:showBubbleSize val="0"/>
        </c:dLbls>
        <c:marker val="1"/>
        <c:smooth val="0"/>
        <c:axId val="-2127294640"/>
        <c:axId val="-2127297904"/>
      </c:lineChart>
      <c:catAx>
        <c:axId val="-212727342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1920"/>
        <c:crosses val="autoZero"/>
        <c:auto val="1"/>
        <c:lblAlgn val="ctr"/>
        <c:lblOffset val="100"/>
        <c:noMultiLvlLbl val="0"/>
      </c:catAx>
      <c:valAx>
        <c:axId val="-212729192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73424"/>
        <c:crosses val="autoZero"/>
        <c:crossBetween val="between"/>
      </c:valAx>
      <c:valAx>
        <c:axId val="-2127297904"/>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4640"/>
        <c:crosses val="max"/>
        <c:crossBetween val="between"/>
        <c:majorUnit val="1"/>
      </c:valAx>
      <c:catAx>
        <c:axId val="-2127294640"/>
        <c:scaling>
          <c:orientation val="minMax"/>
        </c:scaling>
        <c:delete val="1"/>
        <c:axPos val="b"/>
        <c:numFmt formatCode="General" sourceLinked="1"/>
        <c:majorTickMark val="out"/>
        <c:minorTickMark val="none"/>
        <c:tickLblPos val="nextTo"/>
        <c:crossAx val="-2127297904"/>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010951724022865E-2"/>
          <c:y val="0.17436122164783563"/>
          <c:w val="0.85411010314813773"/>
          <c:h val="0.67939544611633529"/>
        </c:manualLayout>
      </c:layout>
      <c:areaChart>
        <c:grouping val="stacked"/>
        <c:varyColors val="0"/>
        <c:ser>
          <c:idx val="2"/>
          <c:order val="2"/>
          <c:spPr>
            <a:noFill/>
            <a:ln>
              <a:noFill/>
            </a:ln>
            <a:effectLst/>
          </c:spPr>
          <c:cat>
            <c:strRef>
              <c:f>'Figure B.3.3'!$A$2:$A$44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B.3.3'!$D$2:$D$44</c:f>
              <c:numCache>
                <c:formatCode>General</c:formatCode>
                <c:ptCount val="43"/>
                <c:pt idx="30" formatCode="0.0">
                  <c:v>5.9</c:v>
                </c:pt>
                <c:pt idx="31">
                  <c:v>5.5</c:v>
                </c:pt>
                <c:pt idx="32">
                  <c:v>4.0999999999999996</c:v>
                </c:pt>
                <c:pt idx="33">
                  <c:v>3.8</c:v>
                </c:pt>
                <c:pt idx="34">
                  <c:v>3.5</c:v>
                </c:pt>
                <c:pt idx="35">
                  <c:v>3</c:v>
                </c:pt>
                <c:pt idx="36">
                  <c:v>3</c:v>
                </c:pt>
                <c:pt idx="37">
                  <c:v>3</c:v>
                </c:pt>
                <c:pt idx="38">
                  <c:v>3.5</c:v>
                </c:pt>
                <c:pt idx="39">
                  <c:v>4</c:v>
                </c:pt>
                <c:pt idx="40">
                  <c:v>4</c:v>
                </c:pt>
                <c:pt idx="41">
                  <c:v>4.4000000000000004</c:v>
                </c:pt>
                <c:pt idx="42">
                  <c:v>4.25</c:v>
                </c:pt>
              </c:numCache>
            </c:numRef>
          </c:val>
          <c:extLst>
            <c:ext xmlns:c16="http://schemas.microsoft.com/office/drawing/2014/chart" uri="{C3380CC4-5D6E-409C-BE32-E72D297353CC}">
              <c16:uniqueId val="{00000000-1025-4A64-A643-CB4AA81A026C}"/>
            </c:ext>
          </c:extLst>
        </c:ser>
        <c:ser>
          <c:idx val="3"/>
          <c:order val="3"/>
          <c:tx>
            <c:strRef>
              <c:f>'Figure B.3.3'!$E$1</c:f>
              <c:strCache>
                <c:ptCount val="1"/>
                <c:pt idx="0">
                  <c:v>Survey Range</c:v>
                </c:pt>
              </c:strCache>
            </c:strRef>
          </c:tx>
          <c:spPr>
            <a:solidFill>
              <a:schemeClr val="accent2">
                <a:alpha val="15000"/>
              </a:schemeClr>
            </a:solidFill>
            <a:ln>
              <a:noFill/>
            </a:ln>
            <a:effectLst/>
          </c:spPr>
          <c:cat>
            <c:strRef>
              <c:f>'Figure B.3.3'!$A$2:$A$44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B.3.3'!$E$2:$E$44</c:f>
              <c:numCache>
                <c:formatCode>General</c:formatCode>
                <c:ptCount val="43"/>
                <c:pt idx="31">
                  <c:v>6.36</c:v>
                </c:pt>
                <c:pt idx="32">
                  <c:v>8.0299999999999994</c:v>
                </c:pt>
                <c:pt idx="33">
                  <c:v>8.5399999999999991</c:v>
                </c:pt>
                <c:pt idx="34">
                  <c:v>9.06</c:v>
                </c:pt>
                <c:pt idx="35">
                  <c:v>9.77</c:v>
                </c:pt>
                <c:pt idx="36">
                  <c:v>9.98</c:v>
                </c:pt>
                <c:pt idx="37">
                  <c:v>10.19</c:v>
                </c:pt>
                <c:pt idx="38">
                  <c:v>9.9</c:v>
                </c:pt>
                <c:pt idx="39">
                  <c:v>9.61</c:v>
                </c:pt>
                <c:pt idx="40">
                  <c:v>9.82</c:v>
                </c:pt>
                <c:pt idx="41">
                  <c:v>9.6300000000000008</c:v>
                </c:pt>
                <c:pt idx="42">
                  <c:v>9.7799999999999994</c:v>
                </c:pt>
              </c:numCache>
            </c:numRef>
          </c:val>
          <c:extLst>
            <c:ext xmlns:c16="http://schemas.microsoft.com/office/drawing/2014/chart" uri="{C3380CC4-5D6E-409C-BE32-E72D297353CC}">
              <c16:uniqueId val="{00000001-1025-4A64-A643-CB4AA81A026C}"/>
            </c:ext>
          </c:extLst>
        </c:ser>
        <c:dLbls>
          <c:showLegendKey val="0"/>
          <c:showVal val="0"/>
          <c:showCatName val="0"/>
          <c:showSerName val="0"/>
          <c:showPercent val="0"/>
          <c:showBubbleSize val="0"/>
        </c:dLbls>
        <c:axId val="-2127298448"/>
        <c:axId val="-2127297360"/>
      </c:areaChart>
      <c:lineChart>
        <c:grouping val="standard"/>
        <c:varyColors val="0"/>
        <c:ser>
          <c:idx val="0"/>
          <c:order val="0"/>
          <c:spPr>
            <a:ln w="28575" cap="rnd">
              <a:solidFill>
                <a:schemeClr val="accent1"/>
              </a:solidFill>
              <a:round/>
            </a:ln>
            <a:effectLst/>
          </c:spPr>
          <c:marker>
            <c:symbol val="none"/>
          </c:marker>
          <c:cat>
            <c:strRef>
              <c:f>'Figure B.3.3'!$A$2:$A$44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B.3.3'!$B$2:$B$44</c:f>
              <c:numCache>
                <c:formatCode>0.0</c:formatCode>
                <c:ptCount val="43"/>
                <c:pt idx="0">
                  <c:v>7.2291653784358516</c:v>
                </c:pt>
                <c:pt idx="1">
                  <c:v>6.6942437930590017</c:v>
                </c:pt>
                <c:pt idx="2">
                  <c:v>4.4478240742990209</c:v>
                </c:pt>
                <c:pt idx="3">
                  <c:v>11.375333959117256</c:v>
                </c:pt>
                <c:pt idx="4">
                  <c:v>9.9198402334822475</c:v>
                </c:pt>
                <c:pt idx="5">
                  <c:v>7.3930273247839722</c:v>
                </c:pt>
                <c:pt idx="6">
                  <c:v>2.8283338650311123</c:v>
                </c:pt>
                <c:pt idx="7">
                  <c:v>3.2902572789460294</c:v>
                </c:pt>
                <c:pt idx="8">
                  <c:v>7.6047802338609785</c:v>
                </c:pt>
                <c:pt idx="9">
                  <c:v>7.0528842343613292</c:v>
                </c:pt>
                <c:pt idx="10">
                  <c:v>8.1409393278566284</c:v>
                </c:pt>
                <c:pt idx="11">
                  <c:v>7.5848598756942209</c:v>
                </c:pt>
                <c:pt idx="12">
                  <c:v>3.0093709468643794</c:v>
                </c:pt>
                <c:pt idx="13">
                  <c:v>-11.635755501009996</c:v>
                </c:pt>
                <c:pt idx="14">
                  <c:v>-8.3245429199009209</c:v>
                </c:pt>
                <c:pt idx="15">
                  <c:v>-8.8760509498732318</c:v>
                </c:pt>
                <c:pt idx="16">
                  <c:v>-1.5068792251675802</c:v>
                </c:pt>
                <c:pt idx="17">
                  <c:v>9.113616453807083</c:v>
                </c:pt>
                <c:pt idx="18">
                  <c:v>2.3570492526407776</c:v>
                </c:pt>
                <c:pt idx="19">
                  <c:v>11.610795235266693</c:v>
                </c:pt>
                <c:pt idx="20">
                  <c:v>9.0911842603082818</c:v>
                </c:pt>
                <c:pt idx="21">
                  <c:v>12.914281677378341</c:v>
                </c:pt>
                <c:pt idx="22">
                  <c:v>14.558060480493637</c:v>
                </c:pt>
                <c:pt idx="23">
                  <c:v>12.701908178314625</c:v>
                </c:pt>
                <c:pt idx="24">
                  <c:v>11.824889216442998</c:v>
                </c:pt>
                <c:pt idx="25">
                  <c:v>9.3283578878102986</c:v>
                </c:pt>
                <c:pt idx="26">
                  <c:v>7.4365651833684154</c:v>
                </c:pt>
                <c:pt idx="27">
                  <c:v>6.4175896665183814</c:v>
                </c:pt>
                <c:pt idx="28">
                  <c:v>6.6183940051280672</c:v>
                </c:pt>
                <c:pt idx="29">
                  <c:v>6.3577050910975714</c:v>
                </c:pt>
                <c:pt idx="30">
                  <c:v>5.9</c:v>
                </c:pt>
              </c:numCache>
            </c:numRef>
          </c:val>
          <c:smooth val="0"/>
          <c:extLst>
            <c:ext xmlns:c16="http://schemas.microsoft.com/office/drawing/2014/chart" uri="{C3380CC4-5D6E-409C-BE32-E72D297353CC}">
              <c16:uniqueId val="{00000002-1025-4A64-A643-CB4AA81A026C}"/>
            </c:ext>
          </c:extLst>
        </c:ser>
        <c:dLbls>
          <c:showLegendKey val="0"/>
          <c:showVal val="0"/>
          <c:showCatName val="0"/>
          <c:showSerName val="0"/>
          <c:showPercent val="0"/>
          <c:showBubbleSize val="0"/>
        </c:dLbls>
        <c:marker val="1"/>
        <c:smooth val="0"/>
        <c:axId val="-2127298448"/>
        <c:axId val="-2127297360"/>
      </c:lineChart>
      <c:lineChart>
        <c:grouping val="standard"/>
        <c:varyColors val="0"/>
        <c:ser>
          <c:idx val="1"/>
          <c:order val="1"/>
          <c:tx>
            <c:strRef>
              <c:f>'Figure B.3.3'!$C$1</c:f>
              <c:strCache>
                <c:ptCount val="1"/>
                <c:pt idx="0">
                  <c:v>CBA Macro Survey*</c:v>
                </c:pt>
              </c:strCache>
            </c:strRef>
          </c:tx>
          <c:spPr>
            <a:ln w="28575" cap="rnd">
              <a:solidFill>
                <a:schemeClr val="accent2"/>
              </a:solidFill>
              <a:round/>
            </a:ln>
            <a:effectLst/>
          </c:spPr>
          <c:marker>
            <c:symbol val="none"/>
          </c:marker>
          <c:cat>
            <c:strRef>
              <c:f>'Figure B.3.3'!$A$2:$A$44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B.3.3'!$C$2:$C$44</c:f>
              <c:numCache>
                <c:formatCode>General</c:formatCode>
                <c:ptCount val="43"/>
                <c:pt idx="30" formatCode="0.0">
                  <c:v>5.9</c:v>
                </c:pt>
                <c:pt idx="31">
                  <c:v>6.63</c:v>
                </c:pt>
                <c:pt idx="32">
                  <c:v>6</c:v>
                </c:pt>
                <c:pt idx="33">
                  <c:v>5.78</c:v>
                </c:pt>
                <c:pt idx="34">
                  <c:v>5.7</c:v>
                </c:pt>
                <c:pt idx="35">
                  <c:v>5.5</c:v>
                </c:pt>
                <c:pt idx="36">
                  <c:v>5.5</c:v>
                </c:pt>
                <c:pt idx="37">
                  <c:v>5.5</c:v>
                </c:pt>
                <c:pt idx="38">
                  <c:v>5.45</c:v>
                </c:pt>
                <c:pt idx="39">
                  <c:v>5.35</c:v>
                </c:pt>
                <c:pt idx="40">
                  <c:v>5.4</c:v>
                </c:pt>
                <c:pt idx="41">
                  <c:v>5.2</c:v>
                </c:pt>
                <c:pt idx="42">
                  <c:v>5.15</c:v>
                </c:pt>
              </c:numCache>
            </c:numRef>
          </c:val>
          <c:smooth val="0"/>
          <c:extLst>
            <c:ext xmlns:c16="http://schemas.microsoft.com/office/drawing/2014/chart" uri="{C3380CC4-5D6E-409C-BE32-E72D297353CC}">
              <c16:uniqueId val="{00000003-1025-4A64-A643-CB4AA81A026C}"/>
            </c:ext>
          </c:extLst>
        </c:ser>
        <c:dLbls>
          <c:showLegendKey val="0"/>
          <c:showVal val="0"/>
          <c:showCatName val="0"/>
          <c:showSerName val="0"/>
          <c:showPercent val="0"/>
          <c:showBubbleSize val="0"/>
        </c:dLbls>
        <c:marker val="1"/>
        <c:smooth val="0"/>
        <c:axId val="-2127296816"/>
        <c:axId val="-2127268528"/>
      </c:lineChart>
      <c:scatterChart>
        <c:scatterStyle val="lineMarker"/>
        <c:varyColors val="0"/>
        <c:ser>
          <c:idx val="4"/>
          <c:order val="4"/>
          <c:tx>
            <c:strRef>
              <c:f>'Figure B.3.3'!$F$1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B.3.3'!$A$2:$A$43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B.3.3'!$F$2:$F$43</c:f>
              <c:numCache>
                <c:formatCode>General</c:formatCode>
                <c:ptCount val="42"/>
                <c:pt idx="31">
                  <c:v>6</c:v>
                </c:pt>
                <c:pt idx="35">
                  <c:v>4.9000000000000004</c:v>
                </c:pt>
                <c:pt idx="39">
                  <c:v>4.5</c:v>
                </c:pt>
              </c:numCache>
            </c:numRef>
          </c:yVal>
          <c:smooth val="0"/>
          <c:extLst>
            <c:ext xmlns:c16="http://schemas.microsoft.com/office/drawing/2014/chart" uri="{C3380CC4-5D6E-409C-BE32-E72D297353CC}">
              <c16:uniqueId val="{00000004-1025-4A64-A643-CB4AA81A026C}"/>
            </c:ext>
          </c:extLst>
        </c:ser>
        <c:ser>
          <c:idx val="5"/>
          <c:order val="5"/>
          <c:tx>
            <c:strRef>
              <c:f>'Figure B.3.3'!$G$1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B.3.3'!$A$2:$A$42</c:f>
              <c:strCache>
                <c:ptCount val="4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strCache>
            </c:strRef>
          </c:xVal>
          <c:yVal>
            <c:numRef>
              <c:f>'Figure B.3.3'!$G$2:$G$42</c:f>
              <c:numCache>
                <c:formatCode>General</c:formatCode>
                <c:ptCount val="41"/>
                <c:pt idx="31">
                  <c:v>6</c:v>
                </c:pt>
                <c:pt idx="35">
                  <c:v>5</c:v>
                </c:pt>
                <c:pt idx="39">
                  <c:v>4.5</c:v>
                </c:pt>
              </c:numCache>
            </c:numRef>
          </c:yVal>
          <c:smooth val="0"/>
          <c:extLst>
            <c:ext xmlns:c16="http://schemas.microsoft.com/office/drawing/2014/chart" uri="{C3380CC4-5D6E-409C-BE32-E72D297353CC}">
              <c16:uniqueId val="{00000005-1025-4A64-A643-CB4AA81A026C}"/>
            </c:ext>
          </c:extLst>
        </c:ser>
        <c:dLbls>
          <c:showLegendKey val="0"/>
          <c:showVal val="0"/>
          <c:showCatName val="0"/>
          <c:showSerName val="0"/>
          <c:showPercent val="0"/>
          <c:showBubbleSize val="0"/>
        </c:dLbls>
        <c:axId val="-2127296816"/>
        <c:axId val="-2127268528"/>
      </c:scatterChart>
      <c:catAx>
        <c:axId val="-212729844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7360"/>
        <c:crosses val="autoZero"/>
        <c:auto val="1"/>
        <c:lblAlgn val="ctr"/>
        <c:lblOffset val="100"/>
        <c:noMultiLvlLbl val="0"/>
      </c:catAx>
      <c:valAx>
        <c:axId val="-2127297360"/>
        <c:scaling>
          <c:orientation val="minMax"/>
          <c:max val="16"/>
          <c:min val="-16"/>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8448"/>
        <c:crosses val="autoZero"/>
        <c:crossBetween val="between"/>
        <c:majorUnit val="2"/>
      </c:valAx>
      <c:valAx>
        <c:axId val="-2127268528"/>
        <c:scaling>
          <c:orientation val="minMax"/>
          <c:max val="16"/>
          <c:min val="-1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6816"/>
        <c:crosses val="max"/>
        <c:crossBetween val="between"/>
        <c:majorUnit val="2"/>
      </c:valAx>
      <c:catAx>
        <c:axId val="-2127296816"/>
        <c:scaling>
          <c:orientation val="minMax"/>
        </c:scaling>
        <c:delete val="1"/>
        <c:axPos val="b"/>
        <c:numFmt formatCode="General" sourceLinked="1"/>
        <c:majorTickMark val="out"/>
        <c:minorTickMark val="none"/>
        <c:tickLblPos val="nextTo"/>
        <c:crossAx val="-2127268528"/>
        <c:crosses val="autoZero"/>
        <c:auto val="1"/>
        <c:lblAlgn val="ctr"/>
        <c:lblOffset val="100"/>
        <c:noMultiLvlLbl val="0"/>
      </c:catAx>
      <c:spPr>
        <a:noFill/>
        <a:ln>
          <a:noFill/>
        </a:ln>
        <a:effectLst/>
      </c:spPr>
    </c:plotArea>
    <c:legend>
      <c:legendPos val="r"/>
      <c:legendEntry>
        <c:idx val="0"/>
        <c:txPr>
          <a:bodyPr rot="0" spcFirstLastPara="1" vertOverflow="ellipsis" vert="horz" wrap="square" anchor="ctr" anchorCtr="1"/>
          <a:lstStyle/>
          <a:p>
            <a:pPr>
              <a:defRPr sz="1200" b="0" i="0" u="none" strike="noStrike" kern="1200" baseline="0">
                <a:solidFill>
                  <a:schemeClr val="accent6">
                    <a:lumMod val="40000"/>
                    <a:lumOff val="60000"/>
                  </a:schemeClr>
                </a:solidFill>
                <a:latin typeface="Mardoto" panose="00000500000000000000" pitchFamily="2" charset="0"/>
                <a:ea typeface="+mn-ea"/>
                <a:cs typeface="+mn-cs"/>
              </a:defRPr>
            </a:pPr>
            <a:endParaRPr lang="en-US"/>
          </a:p>
        </c:txPr>
      </c:legendEntry>
      <c:legendEntry>
        <c:idx val="1"/>
        <c:delete val="1"/>
      </c:legendEntry>
      <c:legendEntry>
        <c:idx val="2"/>
        <c:delete val="1"/>
      </c:legendEntry>
      <c:legendEntry>
        <c:idx val="3"/>
        <c:txPr>
          <a:bodyPr rot="0" spcFirstLastPara="1" vertOverflow="ellipsis" vert="horz" wrap="square" anchor="ctr" anchorCtr="1"/>
          <a:lstStyle/>
          <a:p>
            <a:pPr>
              <a:defRPr sz="1200" b="0" i="0" u="none" strike="noStrike" kern="1200" baseline="0">
                <a:solidFill>
                  <a:srgbClr val="B8561D"/>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12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12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7.8529765715845509E-2"/>
          <c:y val="3.8367458480178619E-2"/>
          <c:w val="0.64609753726431107"/>
          <c:h val="0.1191063860489398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a:latin typeface="Mardoto" panose="00000500000000000000" pitchFamily="2" charset="0"/>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13300497931586"/>
          <c:y val="7.7229794551543121E-2"/>
          <c:w val="0.79024702159143689"/>
          <c:h val="0.68663227441397412"/>
        </c:manualLayout>
      </c:layout>
      <c:areaChart>
        <c:grouping val="stacked"/>
        <c:varyColors val="0"/>
        <c:ser>
          <c:idx val="1"/>
          <c:order val="1"/>
          <c:spPr>
            <a:noFill/>
            <a:ln w="25400">
              <a:noFill/>
            </a:ln>
            <a:effectLst/>
          </c:spPr>
          <c:cat>
            <c:strRef>
              <c:f>'Figure B.3.4'!$A$2:$A$44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B.3.4'!$D$2:$D$44</c:f>
              <c:numCache>
                <c:formatCode>General</c:formatCode>
                <c:ptCount val="43"/>
                <c:pt idx="30">
                  <c:v>387.84629999999999</c:v>
                </c:pt>
                <c:pt idx="31">
                  <c:v>387</c:v>
                </c:pt>
                <c:pt idx="32">
                  <c:v>387</c:v>
                </c:pt>
                <c:pt idx="33">
                  <c:v>387</c:v>
                </c:pt>
                <c:pt idx="34">
                  <c:v>385</c:v>
                </c:pt>
                <c:pt idx="35">
                  <c:v>380</c:v>
                </c:pt>
                <c:pt idx="36">
                  <c:v>385</c:v>
                </c:pt>
                <c:pt idx="37">
                  <c:v>390</c:v>
                </c:pt>
                <c:pt idx="38">
                  <c:v>390</c:v>
                </c:pt>
                <c:pt idx="39">
                  <c:v>390.5</c:v>
                </c:pt>
                <c:pt idx="40">
                  <c:v>390</c:v>
                </c:pt>
                <c:pt idx="41">
                  <c:v>391</c:v>
                </c:pt>
                <c:pt idx="42">
                  <c:v>391.5</c:v>
                </c:pt>
              </c:numCache>
            </c:numRef>
          </c:val>
          <c:extLst>
            <c:ext xmlns:c16="http://schemas.microsoft.com/office/drawing/2014/chart" uri="{C3380CC4-5D6E-409C-BE32-E72D297353CC}">
              <c16:uniqueId val="{00000000-2EB1-4283-9D7F-C6150AA0431B}"/>
            </c:ext>
          </c:extLst>
        </c:ser>
        <c:ser>
          <c:idx val="2"/>
          <c:order val="2"/>
          <c:spPr>
            <a:solidFill>
              <a:schemeClr val="accent2">
                <a:alpha val="15000"/>
              </a:schemeClr>
            </a:solidFill>
            <a:ln w="25400">
              <a:noFill/>
            </a:ln>
            <a:effectLst/>
          </c:spPr>
          <c:cat>
            <c:strRef>
              <c:f>'Figure B.3.4'!$A$2:$A$44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B.3.4'!$E$2:$E$44</c:f>
              <c:numCache>
                <c:formatCode>General</c:formatCode>
                <c:ptCount val="43"/>
                <c:pt idx="31">
                  <c:v>13</c:v>
                </c:pt>
                <c:pt idx="32">
                  <c:v>13</c:v>
                </c:pt>
                <c:pt idx="33">
                  <c:v>28</c:v>
                </c:pt>
                <c:pt idx="34">
                  <c:v>30</c:v>
                </c:pt>
                <c:pt idx="35">
                  <c:v>50</c:v>
                </c:pt>
                <c:pt idx="36">
                  <c:v>45</c:v>
                </c:pt>
                <c:pt idx="37">
                  <c:v>60</c:v>
                </c:pt>
                <c:pt idx="38">
                  <c:v>60</c:v>
                </c:pt>
                <c:pt idx="39">
                  <c:v>59.5</c:v>
                </c:pt>
                <c:pt idx="40">
                  <c:v>60</c:v>
                </c:pt>
                <c:pt idx="41">
                  <c:v>59</c:v>
                </c:pt>
                <c:pt idx="42">
                  <c:v>58.5</c:v>
                </c:pt>
              </c:numCache>
            </c:numRef>
          </c:val>
          <c:extLst>
            <c:ext xmlns:c16="http://schemas.microsoft.com/office/drawing/2014/chart" uri="{C3380CC4-5D6E-409C-BE32-E72D297353CC}">
              <c16:uniqueId val="{00000001-2EB1-4283-9D7F-C6150AA0431B}"/>
            </c:ext>
          </c:extLst>
        </c:ser>
        <c:dLbls>
          <c:showLegendKey val="0"/>
          <c:showVal val="0"/>
          <c:showCatName val="0"/>
          <c:showSerName val="0"/>
          <c:showPercent val="0"/>
          <c:showBubbleSize val="0"/>
        </c:dLbls>
        <c:axId val="-2127296272"/>
        <c:axId val="-2127295728"/>
      </c:areaChart>
      <c:lineChart>
        <c:grouping val="standard"/>
        <c:varyColors val="0"/>
        <c:ser>
          <c:idx val="3"/>
          <c:order val="3"/>
          <c:spPr>
            <a:ln w="28575" cap="rnd">
              <a:solidFill>
                <a:schemeClr val="accent1"/>
              </a:solidFill>
              <a:round/>
            </a:ln>
            <a:effectLst/>
          </c:spPr>
          <c:marker>
            <c:symbol val="none"/>
          </c:marker>
          <c:cat>
            <c:strRef>
              <c:f>'Figure B.3.4'!$A$2:$A$44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B.3.4'!$B$2:$B$44</c:f>
              <c:numCache>
                <c:formatCode>General</c:formatCode>
                <c:ptCount val="43"/>
                <c:pt idx="0">
                  <c:v>485.7833333333333</c:v>
                </c:pt>
                <c:pt idx="1">
                  <c:v>483.35999999999996</c:v>
                </c:pt>
                <c:pt idx="2">
                  <c:v>478.63000000000005</c:v>
                </c:pt>
                <c:pt idx="3">
                  <c:v>483.09333333333331</c:v>
                </c:pt>
                <c:pt idx="4">
                  <c:v>481.39333333333337</c:v>
                </c:pt>
                <c:pt idx="5">
                  <c:v>482.68666666666667</c:v>
                </c:pt>
                <c:pt idx="6">
                  <c:v>482.56</c:v>
                </c:pt>
                <c:pt idx="7">
                  <c:v>485.31</c:v>
                </c:pt>
                <c:pt idx="8">
                  <c:v>487.22666666666669</c:v>
                </c:pt>
                <c:pt idx="9">
                  <c:v>481.1033333333333</c:v>
                </c:pt>
                <c:pt idx="10">
                  <c:v>476.24333333333334</c:v>
                </c:pt>
                <c:pt idx="11">
                  <c:v>477.20666666666665</c:v>
                </c:pt>
                <c:pt idx="12">
                  <c:v>482.32</c:v>
                </c:pt>
                <c:pt idx="13">
                  <c:v>484.68333333333334</c:v>
                </c:pt>
                <c:pt idx="14">
                  <c:v>485.60999999999996</c:v>
                </c:pt>
                <c:pt idx="15">
                  <c:v>503.42333333333335</c:v>
                </c:pt>
                <c:pt idx="16">
                  <c:v>524.13666666666666</c:v>
                </c:pt>
                <c:pt idx="17">
                  <c:v>520.02</c:v>
                </c:pt>
                <c:pt idx="18">
                  <c:v>490.24</c:v>
                </c:pt>
                <c:pt idx="19">
                  <c:v>480.68333333333339</c:v>
                </c:pt>
                <c:pt idx="20">
                  <c:v>486.3966666666667</c:v>
                </c:pt>
                <c:pt idx="21">
                  <c:v>450.07333333333332</c:v>
                </c:pt>
                <c:pt idx="22">
                  <c:v>408.64333333333326</c:v>
                </c:pt>
                <c:pt idx="23">
                  <c:v>397.55</c:v>
                </c:pt>
                <c:pt idx="24">
                  <c:v>392.59333333333331</c:v>
                </c:pt>
                <c:pt idx="25">
                  <c:v>386.99</c:v>
                </c:pt>
                <c:pt idx="26">
                  <c:v>386.55</c:v>
                </c:pt>
                <c:pt idx="27">
                  <c:v>403.77333333333331</c:v>
                </c:pt>
                <c:pt idx="28">
                  <c:v>403.2166666666667</c:v>
                </c:pt>
                <c:pt idx="29">
                  <c:v>389</c:v>
                </c:pt>
                <c:pt idx="30">
                  <c:v>387.84629999999999</c:v>
                </c:pt>
              </c:numCache>
            </c:numRef>
          </c:val>
          <c:smooth val="0"/>
          <c:extLst>
            <c:ext xmlns:c16="http://schemas.microsoft.com/office/drawing/2014/chart" uri="{C3380CC4-5D6E-409C-BE32-E72D297353CC}">
              <c16:uniqueId val="{00000002-2EB1-4283-9D7F-C6150AA0431B}"/>
            </c:ext>
          </c:extLst>
        </c:ser>
        <c:dLbls>
          <c:showLegendKey val="0"/>
          <c:showVal val="0"/>
          <c:showCatName val="0"/>
          <c:showSerName val="0"/>
          <c:showPercent val="0"/>
          <c:showBubbleSize val="0"/>
        </c:dLbls>
        <c:marker val="1"/>
        <c:smooth val="0"/>
        <c:axId val="-2127296272"/>
        <c:axId val="-2127295728"/>
      </c:lineChart>
      <c:lineChart>
        <c:grouping val="standard"/>
        <c:varyColors val="0"/>
        <c:ser>
          <c:idx val="0"/>
          <c:order val="0"/>
          <c:spPr>
            <a:ln w="28575" cap="rnd">
              <a:solidFill>
                <a:schemeClr val="accent2"/>
              </a:solidFill>
              <a:round/>
            </a:ln>
            <a:effectLst/>
          </c:spPr>
          <c:marker>
            <c:symbol val="none"/>
          </c:marker>
          <c:cat>
            <c:strRef>
              <c:f>'Figure B.3.4'!$A$2:$A$44</c:f>
              <c:strCache>
                <c:ptCount val="4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strCache>
            </c:strRef>
          </c:cat>
          <c:val>
            <c:numRef>
              <c:f>'Figure B.3.4'!$C$2:$C$44</c:f>
              <c:numCache>
                <c:formatCode>General</c:formatCode>
                <c:ptCount val="43"/>
                <c:pt idx="30">
                  <c:v>387.84629999999999</c:v>
                </c:pt>
                <c:pt idx="31">
                  <c:v>390</c:v>
                </c:pt>
                <c:pt idx="32">
                  <c:v>394</c:v>
                </c:pt>
                <c:pt idx="33">
                  <c:v>395</c:v>
                </c:pt>
                <c:pt idx="34">
                  <c:v>397.5</c:v>
                </c:pt>
                <c:pt idx="35">
                  <c:v>400</c:v>
                </c:pt>
                <c:pt idx="36">
                  <c:v>402.5</c:v>
                </c:pt>
                <c:pt idx="37">
                  <c:v>405</c:v>
                </c:pt>
                <c:pt idx="38">
                  <c:v>402.5</c:v>
                </c:pt>
                <c:pt idx="39">
                  <c:v>410</c:v>
                </c:pt>
                <c:pt idx="40">
                  <c:v>407.5</c:v>
                </c:pt>
                <c:pt idx="41">
                  <c:v>410</c:v>
                </c:pt>
                <c:pt idx="42">
                  <c:v>411.5</c:v>
                </c:pt>
              </c:numCache>
            </c:numRef>
          </c:val>
          <c:smooth val="0"/>
          <c:extLst>
            <c:ext xmlns:c16="http://schemas.microsoft.com/office/drawing/2014/chart" uri="{C3380CC4-5D6E-409C-BE32-E72D297353CC}">
              <c16:uniqueId val="{00000003-2EB1-4283-9D7F-C6150AA0431B}"/>
            </c:ext>
          </c:extLst>
        </c:ser>
        <c:dLbls>
          <c:showLegendKey val="0"/>
          <c:showVal val="0"/>
          <c:showCatName val="0"/>
          <c:showSerName val="0"/>
          <c:showPercent val="0"/>
          <c:showBubbleSize val="0"/>
        </c:dLbls>
        <c:marker val="1"/>
        <c:smooth val="0"/>
        <c:axId val="-2127284848"/>
        <c:axId val="-2127267984"/>
      </c:lineChart>
      <c:catAx>
        <c:axId val="-212729627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5728"/>
        <c:crosses val="autoZero"/>
        <c:auto val="1"/>
        <c:lblAlgn val="ctr"/>
        <c:lblOffset val="100"/>
        <c:noMultiLvlLbl val="0"/>
      </c:catAx>
      <c:valAx>
        <c:axId val="-2127295728"/>
        <c:scaling>
          <c:orientation val="minMax"/>
          <c:max val="550"/>
          <c:min val="3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96272"/>
        <c:crosses val="autoZero"/>
        <c:crossBetween val="between"/>
        <c:majorUnit val="25"/>
      </c:valAx>
      <c:valAx>
        <c:axId val="-2127267984"/>
        <c:scaling>
          <c:orientation val="minMax"/>
          <c:max val="550"/>
          <c:min val="35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27284848"/>
        <c:crosses val="max"/>
        <c:crossBetween val="between"/>
        <c:majorUnit val="25"/>
      </c:valAx>
      <c:catAx>
        <c:axId val="-2127284848"/>
        <c:scaling>
          <c:orientation val="minMax"/>
        </c:scaling>
        <c:delete val="1"/>
        <c:axPos val="b"/>
        <c:numFmt formatCode="General" sourceLinked="1"/>
        <c:majorTickMark val="out"/>
        <c:minorTickMark val="none"/>
        <c:tickLblPos val="nextTo"/>
        <c:crossAx val="-2127267984"/>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8.xml.rels><?xml version="1.0" encoding="UTF-8" standalone="yes"?>
<Relationships xmlns="http://schemas.openxmlformats.org/package/2006/relationships"><Relationship Id="rId2" Type="http://schemas.openxmlformats.org/officeDocument/2006/relationships/chart" Target="../charts/chart55.xml"/><Relationship Id="rId1" Type="http://schemas.openxmlformats.org/officeDocument/2006/relationships/chart" Target="../charts/chart54.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65.xml.rels><?xml version="1.0" encoding="UTF-8" standalone="yes"?>
<Relationships xmlns="http://schemas.openxmlformats.org/package/2006/relationships"><Relationship Id="rId1" Type="http://schemas.openxmlformats.org/officeDocument/2006/relationships/chart" Target="../charts/chart62.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304800</xdr:colOff>
      <xdr:row>17</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20320</xdr:colOff>
      <xdr:row>15</xdr:row>
      <xdr:rowOff>167640</xdr:rowOff>
    </xdr:from>
    <xdr:to>
      <xdr:col>6</xdr:col>
      <xdr:colOff>299720</xdr:colOff>
      <xdr:row>28</xdr:row>
      <xdr:rowOff>21590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3</xdr:row>
      <xdr:rowOff>0</xdr:rowOff>
    </xdr:from>
    <xdr:to>
      <xdr:col>17</xdr:col>
      <xdr:colOff>304800</xdr:colOff>
      <xdr:row>17</xdr:row>
      <xdr:rowOff>163830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16</xdr:row>
      <xdr:rowOff>0</xdr:rowOff>
    </xdr:from>
    <xdr:to>
      <xdr:col>11</xdr:col>
      <xdr:colOff>114300</xdr:colOff>
      <xdr:row>37</xdr:row>
      <xdr:rowOff>80010</xdr:rowOff>
    </xdr:to>
    <xdr:graphicFrame macro="">
      <xdr:nvGraphicFramePr>
        <xdr:cNvPr id="8" name="Chart 3">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137160</xdr:colOff>
      <xdr:row>14</xdr:row>
      <xdr:rowOff>34290</xdr:rowOff>
    </xdr:from>
    <xdr:to>
      <xdr:col>7</xdr:col>
      <xdr:colOff>441960</xdr:colOff>
      <xdr:row>29</xdr:row>
      <xdr:rowOff>34290</xdr:rowOff>
    </xdr:to>
    <xdr:graphicFrame macro="">
      <xdr:nvGraphicFramePr>
        <xdr:cNvPr id="12" name="Chart 2">
          <a:extLst>
            <a:ext uri="{FF2B5EF4-FFF2-40B4-BE49-F238E27FC236}">
              <a16:creationId xmlns:a16="http://schemas.microsoft.com/office/drawing/2014/main" id="{00000000-0008-0000-04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4</xdr:row>
      <xdr:rowOff>0</xdr:rowOff>
    </xdr:from>
    <xdr:to>
      <xdr:col>13</xdr:col>
      <xdr:colOff>304800</xdr:colOff>
      <xdr:row>19</xdr:row>
      <xdr:rowOff>21950</xdr:rowOff>
    </xdr:to>
    <xdr:graphicFrame macro="">
      <xdr:nvGraphicFramePr>
        <xdr:cNvPr id="9" name="Chart 2">
          <a:extLst>
            <a:ext uri="{FF2B5EF4-FFF2-40B4-BE49-F238E27FC236}">
              <a16:creationId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549275</xdr:colOff>
      <xdr:row>2</xdr:row>
      <xdr:rowOff>139700</xdr:rowOff>
    </xdr:from>
    <xdr:to>
      <xdr:col>13</xdr:col>
      <xdr:colOff>244475</xdr:colOff>
      <xdr:row>17</xdr:row>
      <xdr:rowOff>120650</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11</xdr:col>
      <xdr:colOff>4022</xdr:colOff>
      <xdr:row>3</xdr:row>
      <xdr:rowOff>178858</xdr:rowOff>
    </xdr:from>
    <xdr:to>
      <xdr:col>18</xdr:col>
      <xdr:colOff>308822</xdr:colOff>
      <xdr:row>18</xdr:row>
      <xdr:rowOff>128059</xdr:rowOff>
    </xdr:to>
    <xdr:graphicFrame macro="">
      <xdr:nvGraphicFramePr>
        <xdr:cNvPr id="4" name="Chart 3">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276225</xdr:colOff>
      <xdr:row>21</xdr:row>
      <xdr:rowOff>82869</xdr:rowOff>
    </xdr:to>
    <xdr:graphicFrame macro="">
      <xdr:nvGraphicFramePr>
        <xdr:cNvPr id="4" name="Chart 3">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3175</xdr:colOff>
      <xdr:row>7</xdr:row>
      <xdr:rowOff>158750</xdr:rowOff>
    </xdr:from>
    <xdr:to>
      <xdr:col>6</xdr:col>
      <xdr:colOff>60325</xdr:colOff>
      <xdr:row>22</xdr:row>
      <xdr:rowOff>139700</xdr:rowOff>
    </xdr:to>
    <xdr:graphicFrame macro="">
      <xdr:nvGraphicFramePr>
        <xdr:cNvPr id="6" name="Chart 5">
          <a:extLst>
            <a:ext uri="{FF2B5EF4-FFF2-40B4-BE49-F238E27FC236}">
              <a16:creationId xmlns:a16="http://schemas.microsoft.com/office/drawing/2014/main" id="{00000000-0008-0000-0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0.46319</cdr:x>
      <cdr:y>0.64583</cdr:y>
    </cdr:from>
    <cdr:to>
      <cdr:x>0.67569</cdr:x>
      <cdr:y>0.74074</cdr:y>
    </cdr:to>
    <cdr:sp macro="" textlink="">
      <cdr:nvSpPr>
        <cdr:cNvPr id="3" name="TextBox 2"/>
        <cdr:cNvSpPr txBox="1"/>
      </cdr:nvSpPr>
      <cdr:spPr>
        <a:xfrm xmlns:a="http://schemas.openxmlformats.org/drawingml/2006/main">
          <a:off x="2117725" y="1771650"/>
          <a:ext cx="971550" cy="260350"/>
        </a:xfrm>
        <a:prstGeom xmlns:a="http://schemas.openxmlformats.org/drawingml/2006/main" prst="rect">
          <a:avLst/>
        </a:prstGeom>
        <a:ln xmlns:a="http://schemas.openxmlformats.org/drawingml/2006/main">
          <a:noFill/>
        </a:ln>
      </cdr:spPr>
      <cdr:style>
        <a:lnRef xmlns:a="http://schemas.openxmlformats.org/drawingml/2006/main" idx="2">
          <a:schemeClr val="accent2"/>
        </a:lnRef>
        <a:fillRef xmlns:a="http://schemas.openxmlformats.org/drawingml/2006/main" idx="1">
          <a:schemeClr val="lt1"/>
        </a:fillRef>
        <a:effectRef xmlns:a="http://schemas.openxmlformats.org/drawingml/2006/main" idx="0">
          <a:schemeClr val="accent2"/>
        </a:effectRef>
        <a:fontRef xmlns:a="http://schemas.openxmlformats.org/drawingml/2006/main" idx="minor">
          <a:schemeClr val="dk1"/>
        </a:fontRef>
      </cdr:style>
      <cdr:txBody>
        <a:bodyPr xmlns:a="http://schemas.openxmlformats.org/drawingml/2006/main" vertOverflow="clip" wrap="square" rtlCol="0"/>
        <a:lstStyle xmlns:a="http://schemas.openxmlformats.org/drawingml/2006/main"/>
        <a:p xmlns:a="http://schemas.openxmlformats.org/drawingml/2006/main">
          <a:r>
            <a:rPr lang="en-US" sz="1100">
              <a:solidFill>
                <a:schemeClr val="accent2"/>
              </a:solidFill>
              <a:latin typeface="Mardoto" panose="00000500000000000000"/>
            </a:rPr>
            <a:t>Revised</a:t>
          </a:r>
          <a:endParaRPr lang="hy-AM" sz="1100">
            <a:solidFill>
              <a:schemeClr val="accent2"/>
            </a:solidFill>
          </a:endParaRPr>
        </a:p>
      </cdr:txBody>
    </cdr:sp>
  </cdr:relSizeAnchor>
  <cdr:relSizeAnchor xmlns:cdr="http://schemas.openxmlformats.org/drawingml/2006/chartDrawing">
    <cdr:from>
      <cdr:x>0.69028</cdr:x>
      <cdr:y>0.64815</cdr:y>
    </cdr:from>
    <cdr:to>
      <cdr:x>0.90278</cdr:x>
      <cdr:y>0.74306</cdr:y>
    </cdr:to>
    <cdr:sp macro="" textlink="">
      <cdr:nvSpPr>
        <cdr:cNvPr id="4" name="TextBox 1"/>
        <cdr:cNvSpPr txBox="1"/>
      </cdr:nvSpPr>
      <cdr:spPr>
        <a:xfrm xmlns:a="http://schemas.openxmlformats.org/drawingml/2006/main">
          <a:off x="3155950" y="1778000"/>
          <a:ext cx="971550" cy="260350"/>
        </a:xfrm>
        <a:prstGeom xmlns:a="http://schemas.openxmlformats.org/drawingml/2006/main" prst="rect">
          <a:avLst/>
        </a:prstGeom>
        <a:ln xmlns:a="http://schemas.openxmlformats.org/drawingml/2006/main">
          <a:noFill/>
        </a:ln>
      </cdr:spPr>
      <cdr:style>
        <a:lnRef xmlns:a="http://schemas.openxmlformats.org/drawingml/2006/main" idx="2">
          <a:schemeClr val="accent1"/>
        </a:lnRef>
        <a:fillRef xmlns:a="http://schemas.openxmlformats.org/drawingml/2006/main" idx="1">
          <a:schemeClr val="lt1"/>
        </a:fillRef>
        <a:effectRef xmlns:a="http://schemas.openxmlformats.org/drawingml/2006/main" idx="0">
          <a:schemeClr val="accent1"/>
        </a:effectRef>
        <a:fontRef xmlns:a="http://schemas.openxmlformats.org/drawingml/2006/main" idx="minor">
          <a:schemeClr val="dk1"/>
        </a:fontRef>
      </cdr:style>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Mardoto" panose="00000500000000000000"/>
            </a:rPr>
            <a:t>Planned</a:t>
          </a:r>
          <a:endParaRPr lang="hy-AM" sz="1100"/>
        </a:p>
      </cdr:txBody>
    </cdr:sp>
  </cdr:relSizeAnchor>
  <cdr:relSizeAnchor xmlns:cdr="http://schemas.openxmlformats.org/drawingml/2006/chartDrawing">
    <cdr:from>
      <cdr:x>0.57083</cdr:x>
      <cdr:y>0.5324</cdr:y>
    </cdr:from>
    <cdr:to>
      <cdr:x>0.62708</cdr:x>
      <cdr:y>0.67129</cdr:y>
    </cdr:to>
    <cdr:cxnSp macro="">
      <cdr:nvCxnSpPr>
        <cdr:cNvPr id="8" name="Straight Arrow Connector 7">
          <a:extLst xmlns:a="http://schemas.openxmlformats.org/drawingml/2006/main">
            <a:ext uri="{FF2B5EF4-FFF2-40B4-BE49-F238E27FC236}">
              <a16:creationId xmlns:a16="http://schemas.microsoft.com/office/drawing/2014/main" id="{DC302F69-8B0E-59AD-911C-7B8EDE58FD1F}"/>
            </a:ext>
          </a:extLst>
        </cdr:cNvPr>
        <cdr:cNvCxnSpPr/>
      </cdr:nvCxnSpPr>
      <cdr:spPr>
        <a:xfrm xmlns:a="http://schemas.openxmlformats.org/drawingml/2006/main" flipV="1">
          <a:off x="2609830" y="1460488"/>
          <a:ext cx="257175" cy="381003"/>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0.65069</cdr:x>
      <cdr:y>0.53935</cdr:y>
    </cdr:from>
    <cdr:to>
      <cdr:x>0.74653</cdr:x>
      <cdr:y>0.64695</cdr:y>
    </cdr:to>
    <cdr:cxnSp macro="">
      <cdr:nvCxnSpPr>
        <cdr:cNvPr id="10" name="Straight Arrow Connector 9">
          <a:extLst xmlns:a="http://schemas.openxmlformats.org/drawingml/2006/main">
            <a:ext uri="{FF2B5EF4-FFF2-40B4-BE49-F238E27FC236}">
              <a16:creationId xmlns:a16="http://schemas.microsoft.com/office/drawing/2014/main" id="{20C0B81D-C8D5-1FE5-44AF-47D37EC429DC}"/>
            </a:ext>
          </a:extLst>
        </cdr:cNvPr>
        <cdr:cNvCxnSpPr/>
      </cdr:nvCxnSpPr>
      <cdr:spPr>
        <a:xfrm xmlns:a="http://schemas.openxmlformats.org/drawingml/2006/main" flipH="1" flipV="1">
          <a:off x="2974961" y="1479551"/>
          <a:ext cx="438164" cy="29517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2.xml><?xml version="1.0" encoding="utf-8"?>
<xdr:wsDr xmlns:xdr="http://schemas.openxmlformats.org/drawingml/2006/spreadsheetDrawing" xmlns:a="http://schemas.openxmlformats.org/drawingml/2006/main">
  <xdr:twoCellAnchor>
    <xdr:from>
      <xdr:col>5</xdr:col>
      <xdr:colOff>0</xdr:colOff>
      <xdr:row>3</xdr:row>
      <xdr:rowOff>0</xdr:rowOff>
    </xdr:from>
    <xdr:to>
      <xdr:col>12</xdr:col>
      <xdr:colOff>304800</xdr:colOff>
      <xdr:row>18</xdr:row>
      <xdr:rowOff>28575</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4</xdr:col>
      <xdr:colOff>608012</xdr:colOff>
      <xdr:row>2</xdr:row>
      <xdr:rowOff>175577</xdr:rowOff>
    </xdr:from>
    <xdr:to>
      <xdr:col>12</xdr:col>
      <xdr:colOff>303212</xdr:colOff>
      <xdr:row>18</xdr:row>
      <xdr:rowOff>21272</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112538</xdr:colOff>
      <xdr:row>2</xdr:row>
      <xdr:rowOff>104502</xdr:rowOff>
    </xdr:from>
    <xdr:to>
      <xdr:col>15</xdr:col>
      <xdr:colOff>352070</xdr:colOff>
      <xdr:row>16</xdr:row>
      <xdr:rowOff>179095</xdr:rowOff>
    </xdr:to>
    <xdr:graphicFrame macro="">
      <xdr:nvGraphicFramePr>
        <xdr:cNvPr id="3" name="Chart 2">
          <a:extLst>
            <a:ext uri="{FF2B5EF4-FFF2-40B4-BE49-F238E27FC236}">
              <a16:creationId xmlns:a16="http://schemas.microsoft.com/office/drawing/2014/main" id="{00000000-0008-0000-0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366280</xdr:colOff>
      <xdr:row>1</xdr:row>
      <xdr:rowOff>161058</xdr:rowOff>
    </xdr:from>
    <xdr:to>
      <xdr:col>21</xdr:col>
      <xdr:colOff>221500</xdr:colOff>
      <xdr:row>18</xdr:row>
      <xdr:rowOff>16277</xdr:rowOff>
    </xdr:to>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5</xdr:col>
      <xdr:colOff>97155</xdr:colOff>
      <xdr:row>4</xdr:row>
      <xdr:rowOff>137160</xdr:rowOff>
    </xdr:from>
    <xdr:to>
      <xdr:col>13</xdr:col>
      <xdr:colOff>114300</xdr:colOff>
      <xdr:row>21</xdr:row>
      <xdr:rowOff>83820</xdr:rowOff>
    </xdr:to>
    <xdr:graphicFrame macro="">
      <xdr:nvGraphicFramePr>
        <xdr:cNvPr id="3" name="Chart 2">
          <a:extLst>
            <a:ext uri="{FF2B5EF4-FFF2-40B4-BE49-F238E27FC236}">
              <a16:creationId xmlns:a16="http://schemas.microsoft.com/office/drawing/2014/main" id="{00000000-0008-0000-0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5</xdr:col>
      <xdr:colOff>97390</xdr:colOff>
      <xdr:row>2</xdr:row>
      <xdr:rowOff>27047</xdr:rowOff>
    </xdr:from>
    <xdr:to>
      <xdr:col>12</xdr:col>
      <xdr:colOff>399536</xdr:colOff>
      <xdr:row>17</xdr:row>
      <xdr:rowOff>27046</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15</xdr:col>
      <xdr:colOff>52070</xdr:colOff>
      <xdr:row>3</xdr:row>
      <xdr:rowOff>160020</xdr:rowOff>
    </xdr:from>
    <xdr:to>
      <xdr:col>23</xdr:col>
      <xdr:colOff>21590</xdr:colOff>
      <xdr:row>21</xdr:row>
      <xdr:rowOff>137160</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5</xdr:col>
      <xdr:colOff>549274</xdr:colOff>
      <xdr:row>9</xdr:row>
      <xdr:rowOff>155575</xdr:rowOff>
    </xdr:from>
    <xdr:to>
      <xdr:col>13</xdr:col>
      <xdr:colOff>266699</xdr:colOff>
      <xdr:row>23</xdr:row>
      <xdr:rowOff>101600</xdr:rowOff>
    </xdr:to>
    <xdr:graphicFrame macro="">
      <xdr:nvGraphicFramePr>
        <xdr:cNvPr id="2" name="Chart 1">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6</xdr:col>
      <xdr:colOff>384266</xdr:colOff>
      <xdr:row>4</xdr:row>
      <xdr:rowOff>1089</xdr:rowOff>
    </xdr:from>
    <xdr:to>
      <xdr:col>14</xdr:col>
      <xdr:colOff>574766</xdr:colOff>
      <xdr:row>23</xdr:row>
      <xdr:rowOff>41366</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27</xdr:col>
      <xdr:colOff>536575</xdr:colOff>
      <xdr:row>2</xdr:row>
      <xdr:rowOff>82550</xdr:rowOff>
    </xdr:from>
    <xdr:to>
      <xdr:col>35</xdr:col>
      <xdr:colOff>231775</xdr:colOff>
      <xdr:row>17</xdr:row>
      <xdr:rowOff>63500</xdr:rowOff>
    </xdr:to>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7</xdr:col>
      <xdr:colOff>7938</xdr:colOff>
      <xdr:row>4</xdr:row>
      <xdr:rowOff>55563</xdr:rowOff>
    </xdr:from>
    <xdr:to>
      <xdr:col>14</xdr:col>
      <xdr:colOff>312738</xdr:colOff>
      <xdr:row>19</xdr:row>
      <xdr:rowOff>55563</xdr:rowOff>
    </xdr:to>
    <xdr:graphicFrame macro="">
      <xdr:nvGraphicFramePr>
        <xdr:cNvPr id="3" name="Chart 2">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1</xdr:rowOff>
    </xdr:to>
    <xdr:graphicFrame macro="">
      <xdr:nvGraphicFramePr>
        <xdr:cNvPr id="5" name="Chart 4">
          <a:extLst>
            <a:ext uri="{FF2B5EF4-FFF2-40B4-BE49-F238E27FC236}">
              <a16:creationId xmlns:a16="http://schemas.microsoft.com/office/drawing/2014/main" id="{00000000-0008-0000-1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9</xdr:col>
      <xdr:colOff>555625</xdr:colOff>
      <xdr:row>0</xdr:row>
      <xdr:rowOff>177800</xdr:rowOff>
    </xdr:from>
    <xdr:to>
      <xdr:col>17</xdr:col>
      <xdr:colOff>250825</xdr:colOff>
      <xdr:row>11</xdr:row>
      <xdr:rowOff>31750</xdr:rowOff>
    </xdr:to>
    <xdr:graphicFrame macro="">
      <xdr:nvGraphicFramePr>
        <xdr:cNvPr id="5" name="Chart 4">
          <a:extLst>
            <a:ext uri="{FF2B5EF4-FFF2-40B4-BE49-F238E27FC236}">
              <a16:creationId xmlns:a16="http://schemas.microsoft.com/office/drawing/2014/main" id="{00000000-0008-0000-1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3</xdr:col>
      <xdr:colOff>594360</xdr:colOff>
      <xdr:row>3</xdr:row>
      <xdr:rowOff>76199</xdr:rowOff>
    </xdr:from>
    <xdr:to>
      <xdr:col>11</xdr:col>
      <xdr:colOff>289560</xdr:colOff>
      <xdr:row>18</xdr:row>
      <xdr:rowOff>152400</xdr:rowOff>
    </xdr:to>
    <xdr:graphicFrame macro="">
      <xdr:nvGraphicFramePr>
        <xdr:cNvPr id="3" name="Chart 2">
          <a:extLst>
            <a:ext uri="{FF2B5EF4-FFF2-40B4-BE49-F238E27FC236}">
              <a16:creationId xmlns:a16="http://schemas.microsoft.com/office/drawing/2014/main" id="{00000000-0008-0000-1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3</xdr:col>
      <xdr:colOff>31750</xdr:colOff>
      <xdr:row>2</xdr:row>
      <xdr:rowOff>160020</xdr:rowOff>
    </xdr:from>
    <xdr:to>
      <xdr:col>9</xdr:col>
      <xdr:colOff>374650</xdr:colOff>
      <xdr:row>15</xdr:row>
      <xdr:rowOff>156210</xdr:rowOff>
    </xdr:to>
    <xdr:graphicFrame macro="">
      <xdr:nvGraphicFramePr>
        <xdr:cNvPr id="4" name="Chart 3">
          <a:extLst>
            <a:ext uri="{FF2B5EF4-FFF2-40B4-BE49-F238E27FC236}">
              <a16:creationId xmlns:a16="http://schemas.microsoft.com/office/drawing/2014/main" i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8</xdr:row>
      <xdr:rowOff>0</xdr:rowOff>
    </xdr:from>
    <xdr:to>
      <xdr:col>7</xdr:col>
      <xdr:colOff>641350</xdr:colOff>
      <xdr:row>23</xdr:row>
      <xdr:rowOff>107950</xdr:rowOff>
    </xdr:to>
    <xdr:graphicFrame macro="">
      <xdr:nvGraphicFramePr>
        <xdr:cNvPr id="3" name="Chart 2">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0</xdr:colOff>
      <xdr:row>3</xdr:row>
      <xdr:rowOff>0</xdr:rowOff>
    </xdr:from>
    <xdr:to>
      <xdr:col>10</xdr:col>
      <xdr:colOff>304800</xdr:colOff>
      <xdr:row>18</xdr:row>
      <xdr:rowOff>0</xdr:rowOff>
    </xdr:to>
    <xdr:graphicFrame macro="">
      <xdr:nvGraphicFramePr>
        <xdr:cNvPr id="3" name="Chart 2">
          <a:extLst>
            <a:ext uri="{FF2B5EF4-FFF2-40B4-BE49-F238E27FC236}">
              <a16:creationId xmlns:a16="http://schemas.microsoft.com/office/drawing/2014/main" id="{00000000-0008-0000-1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7</xdr:row>
      <xdr:rowOff>0</xdr:rowOff>
    </xdr:from>
    <xdr:to>
      <xdr:col>7</xdr:col>
      <xdr:colOff>304800</xdr:colOff>
      <xdr:row>22</xdr:row>
      <xdr:rowOff>0</xdr:rowOff>
    </xdr:to>
    <xdr:graphicFrame macro="">
      <xdr:nvGraphicFramePr>
        <xdr:cNvPr id="3" name="Chart 2">
          <a:extLst>
            <a:ext uri="{FF2B5EF4-FFF2-40B4-BE49-F238E27FC236}">
              <a16:creationId xmlns:a16="http://schemas.microsoft.com/office/drawing/2014/main" id="{00000000-0008-0000-1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8</xdr:row>
      <xdr:rowOff>0</xdr:rowOff>
    </xdr:from>
    <xdr:to>
      <xdr:col>9</xdr:col>
      <xdr:colOff>336176</xdr:colOff>
      <xdr:row>22</xdr:row>
      <xdr:rowOff>179294</xdr:rowOff>
    </xdr:to>
    <xdr:graphicFrame macro="">
      <xdr:nvGraphicFramePr>
        <xdr:cNvPr id="3" name="Chart 2">
          <a:extLst>
            <a:ext uri="{FF2B5EF4-FFF2-40B4-BE49-F238E27FC236}">
              <a16:creationId xmlns:a16="http://schemas.microsoft.com/office/drawing/2014/main" id="{00000000-0008-0000-1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7</xdr:col>
      <xdr:colOff>568325</xdr:colOff>
      <xdr:row>3</xdr:row>
      <xdr:rowOff>158750</xdr:rowOff>
    </xdr:from>
    <xdr:to>
      <xdr:col>15</xdr:col>
      <xdr:colOff>263525</xdr:colOff>
      <xdr:row>18</xdr:row>
      <xdr:rowOff>139700</xdr:rowOff>
    </xdr:to>
    <xdr:graphicFrame macro="">
      <xdr:nvGraphicFramePr>
        <xdr:cNvPr id="3" name="Chart 2">
          <a:extLst>
            <a:ext uri="{FF2B5EF4-FFF2-40B4-BE49-F238E27FC236}">
              <a16:creationId xmlns:a16="http://schemas.microsoft.com/office/drawing/2014/main" id="{00000000-0008-0000-1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87223</xdr:colOff>
      <xdr:row>11</xdr:row>
      <xdr:rowOff>116532</xdr:rowOff>
    </xdr:from>
    <xdr:to>
      <xdr:col>39</xdr:col>
      <xdr:colOff>722225</xdr:colOff>
      <xdr:row>28</xdr:row>
      <xdr:rowOff>97693</xdr:rowOff>
    </xdr:to>
    <xdr:graphicFrame macro="">
      <xdr:nvGraphicFramePr>
        <xdr:cNvPr id="3" name="Chart 2">
          <a:extLst>
            <a:ext uri="{FF2B5EF4-FFF2-40B4-BE49-F238E27FC236}">
              <a16:creationId xmlns:a16="http://schemas.microsoft.com/office/drawing/2014/main"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3</xdr:row>
      <xdr:rowOff>120650</xdr:rowOff>
    </xdr:from>
    <xdr:to>
      <xdr:col>7</xdr:col>
      <xdr:colOff>292100</xdr:colOff>
      <xdr:row>19</xdr:row>
      <xdr:rowOff>19050</xdr:rowOff>
    </xdr:to>
    <xdr:graphicFrame macro="">
      <xdr:nvGraphicFramePr>
        <xdr:cNvPr id="3" name="Chart 2">
          <a:extLst>
            <a:ext uri="{FF2B5EF4-FFF2-40B4-BE49-F238E27FC236}">
              <a16:creationId xmlns:a16="http://schemas.microsoft.com/office/drawing/2014/main" id="{00000000-0008-0000-1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xdr:col>
      <xdr:colOff>116989</xdr:colOff>
      <xdr:row>8</xdr:row>
      <xdr:rowOff>160020</xdr:rowOff>
    </xdr:from>
    <xdr:to>
      <xdr:col>10</xdr:col>
      <xdr:colOff>259080</xdr:colOff>
      <xdr:row>25</xdr:row>
      <xdr:rowOff>167640</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0.26376</cdr:x>
      <cdr:y>0.22752</cdr:y>
    </cdr:from>
    <cdr:to>
      <cdr:x>0.57577</cdr:x>
      <cdr:y>0.30462</cdr:y>
    </cdr:to>
    <cdr:sp macro="" textlink="">
      <cdr:nvSpPr>
        <cdr:cNvPr id="2" name="Text Box 1"/>
        <cdr:cNvSpPr txBox="1"/>
      </cdr:nvSpPr>
      <cdr:spPr>
        <a:xfrm xmlns:a="http://schemas.openxmlformats.org/drawingml/2006/main">
          <a:off x="1484577" y="714011"/>
          <a:ext cx="1756145" cy="2419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aseline="0">
              <a:solidFill>
                <a:schemeClr val="accent2"/>
              </a:solidFill>
              <a:latin typeface="Mardoto Black" panose="00000A00000000000000" pitchFamily="2" charset="0"/>
            </a:rPr>
            <a:t>Before October Decision (29.10.2024)</a:t>
          </a:r>
        </a:p>
      </cdr:txBody>
    </cdr:sp>
  </cdr:relSizeAnchor>
  <cdr:relSizeAnchor xmlns:cdr="http://schemas.openxmlformats.org/drawingml/2006/chartDrawing">
    <cdr:from>
      <cdr:x>0.06127</cdr:x>
      <cdr:y>0.67955</cdr:y>
    </cdr:from>
    <cdr:to>
      <cdr:x>0.32328</cdr:x>
      <cdr:y>0.75469</cdr:y>
    </cdr:to>
    <cdr:sp macro="" textlink="">
      <cdr:nvSpPr>
        <cdr:cNvPr id="3" name="Text Box 2"/>
        <cdr:cNvSpPr txBox="1"/>
      </cdr:nvSpPr>
      <cdr:spPr>
        <a:xfrm xmlns:a="http://schemas.openxmlformats.org/drawingml/2006/main">
          <a:off x="344842" y="2117867"/>
          <a:ext cx="1474720" cy="2341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3"/>
              </a:solidFill>
              <a:latin typeface="Mardoto Black" panose="00000A00000000000000" pitchFamily="2" charset="0"/>
            </a:rPr>
            <a:t>Latest Data (12.06.2024)</a:t>
          </a:r>
        </a:p>
      </cdr:txBody>
    </cdr:sp>
  </cdr:relSizeAnchor>
  <cdr:relSizeAnchor xmlns:cdr="http://schemas.openxmlformats.org/drawingml/2006/chartDrawing">
    <cdr:from>
      <cdr:x>0.05502</cdr:x>
      <cdr:y>0.06992</cdr:y>
    </cdr:from>
    <cdr:to>
      <cdr:x>0.60015</cdr:x>
      <cdr:y>0.13912</cdr:y>
    </cdr:to>
    <cdr:sp macro="" textlink="">
      <cdr:nvSpPr>
        <cdr:cNvPr id="4" name="Text Box 3"/>
        <cdr:cNvSpPr txBox="1"/>
      </cdr:nvSpPr>
      <cdr:spPr>
        <a:xfrm xmlns:a="http://schemas.openxmlformats.org/drawingml/2006/main">
          <a:off x="309705" y="219406"/>
          <a:ext cx="3068260" cy="21716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1"/>
              </a:solidFill>
              <a:latin typeface="Mardoto Black" panose="00000A00000000000000" pitchFamily="2" charset="0"/>
            </a:rPr>
            <a:t>Before September Decision (09.09.2024)</a:t>
          </a:r>
        </a:p>
      </cdr:txBody>
    </cdr:sp>
  </cdr:relSizeAnchor>
</c:userShapes>
</file>

<file path=xl/drawings/drawing36.xml><?xml version="1.0" encoding="utf-8"?>
<xdr:wsDr xmlns:xdr="http://schemas.openxmlformats.org/drawingml/2006/spreadsheetDrawing" xmlns:a="http://schemas.openxmlformats.org/drawingml/2006/main">
  <xdr:twoCellAnchor>
    <xdr:from>
      <xdr:col>6</xdr:col>
      <xdr:colOff>0</xdr:colOff>
      <xdr:row>2</xdr:row>
      <xdr:rowOff>0</xdr:rowOff>
    </xdr:from>
    <xdr:to>
      <xdr:col>13</xdr:col>
      <xdr:colOff>304800</xdr:colOff>
      <xdr:row>17</xdr:row>
      <xdr:rowOff>0</xdr:rowOff>
    </xdr:to>
    <xdr:graphicFrame macro="">
      <xdr:nvGraphicFramePr>
        <xdr:cNvPr id="4" name="Chart 3">
          <a:extLst>
            <a:ext uri="{FF2B5EF4-FFF2-40B4-BE49-F238E27FC236}">
              <a16:creationId xmlns:a16="http://schemas.microsoft.com/office/drawing/2014/main" id="{00000000-0008-0000-2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8</xdr:row>
      <xdr:rowOff>0</xdr:rowOff>
    </xdr:from>
    <xdr:to>
      <xdr:col>7</xdr:col>
      <xdr:colOff>304800</xdr:colOff>
      <xdr:row>24</xdr:row>
      <xdr:rowOff>60960</xdr:rowOff>
    </xdr:to>
    <xdr:graphicFrame macro="">
      <xdr:nvGraphicFramePr>
        <xdr:cNvPr id="3" name="Chart 2">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14</xdr:col>
      <xdr:colOff>0</xdr:colOff>
      <xdr:row>2</xdr:row>
      <xdr:rowOff>0</xdr:rowOff>
    </xdr:from>
    <xdr:to>
      <xdr:col>22</xdr:col>
      <xdr:colOff>127000</xdr:colOff>
      <xdr:row>25</xdr:row>
      <xdr:rowOff>12699</xdr:rowOff>
    </xdr:to>
    <xdr:graphicFrame macro="">
      <xdr:nvGraphicFramePr>
        <xdr:cNvPr id="4" name="Chart 3">
          <a:extLst>
            <a:ext uri="{FF2B5EF4-FFF2-40B4-BE49-F238E27FC236}">
              <a16:creationId xmlns:a16="http://schemas.microsoft.com/office/drawing/2014/main" id="{00000000-0008-0000-2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4</xdr:col>
      <xdr:colOff>123825</xdr:colOff>
      <xdr:row>2</xdr:row>
      <xdr:rowOff>76200</xdr:rowOff>
    </xdr:from>
    <xdr:to>
      <xdr:col>13</xdr:col>
      <xdr:colOff>7471</xdr:colOff>
      <xdr:row>20</xdr:row>
      <xdr:rowOff>149412</xdr:rowOff>
    </xdr:to>
    <xdr:graphicFrame macro="">
      <xdr:nvGraphicFramePr>
        <xdr:cNvPr id="3" name="Chart 2">
          <a:extLst>
            <a:ext uri="{FF2B5EF4-FFF2-40B4-BE49-F238E27FC236}">
              <a16:creationId xmlns:a16="http://schemas.microsoft.com/office/drawing/2014/main" id="{00000000-0008-0000-2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3</xdr:col>
      <xdr:colOff>574675</xdr:colOff>
      <xdr:row>4</xdr:row>
      <xdr:rowOff>6350</xdr:rowOff>
    </xdr:from>
    <xdr:to>
      <xdr:col>11</xdr:col>
      <xdr:colOff>269875</xdr:colOff>
      <xdr:row>18</xdr:row>
      <xdr:rowOff>69850</xdr:rowOff>
    </xdr:to>
    <xdr:graphicFrame macro="">
      <xdr:nvGraphicFramePr>
        <xdr:cNvPr id="2" name="Chart 1">
          <a:extLst>
            <a:ext uri="{FF2B5EF4-FFF2-40B4-BE49-F238E27FC236}">
              <a16:creationId xmlns:a16="http://schemas.microsoft.com/office/drawing/2014/main" id="{00000000-0008-0000-2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c:userShapes xmlns:c="http://schemas.openxmlformats.org/drawingml/2006/chart">
  <cdr:relSizeAnchor xmlns:cdr="http://schemas.openxmlformats.org/drawingml/2006/chartDrawing">
    <cdr:from>
      <cdr:x>0.00764</cdr:x>
      <cdr:y>0.20772</cdr:y>
    </cdr:from>
    <cdr:to>
      <cdr:x>1</cdr:x>
      <cdr:y>0.58333</cdr:y>
    </cdr:to>
    <cdr:sp macro="" textlink="">
      <cdr:nvSpPr>
        <cdr:cNvPr id="2" name="Rectangle 1"/>
        <cdr:cNvSpPr/>
      </cdr:nvSpPr>
      <cdr:spPr>
        <a:xfrm xmlns:a="http://schemas.openxmlformats.org/drawingml/2006/main">
          <a:off x="34925" y="569820"/>
          <a:ext cx="4537075" cy="1030380"/>
        </a:xfrm>
        <a:prstGeom xmlns:a="http://schemas.openxmlformats.org/drawingml/2006/main" prst="rect">
          <a:avLst/>
        </a:prstGeom>
        <a:solidFill xmlns:a="http://schemas.openxmlformats.org/drawingml/2006/main">
          <a:schemeClr val="accent4">
            <a:lumMod val="20000"/>
            <a:lumOff val="80000"/>
            <a:alpha val="1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hy-AM"/>
        </a:p>
      </cdr:txBody>
    </cdr:sp>
  </cdr:relSizeAnchor>
</c:userShapes>
</file>

<file path=xl/drawings/drawing42.xml><?xml version="1.0" encoding="utf-8"?>
<xdr:wsDr xmlns:xdr="http://schemas.openxmlformats.org/drawingml/2006/spreadsheetDrawing" xmlns:a="http://schemas.openxmlformats.org/drawingml/2006/main">
  <xdr:twoCellAnchor>
    <xdr:from>
      <xdr:col>5</xdr:col>
      <xdr:colOff>485775</xdr:colOff>
      <xdr:row>8</xdr:row>
      <xdr:rowOff>142875</xdr:rowOff>
    </xdr:from>
    <xdr:to>
      <xdr:col>13</xdr:col>
      <xdr:colOff>180975</xdr:colOff>
      <xdr:row>23</xdr:row>
      <xdr:rowOff>123825</xdr:rowOff>
    </xdr:to>
    <xdr:graphicFrame macro="">
      <xdr:nvGraphicFramePr>
        <xdr:cNvPr id="3" name="Chart 2">
          <a:extLst>
            <a:ext uri="{FF2B5EF4-FFF2-40B4-BE49-F238E27FC236}">
              <a16:creationId xmlns:a16="http://schemas.microsoft.com/office/drawing/2014/main" id="{00000000-0008-0000-2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101600</xdr:rowOff>
    </xdr:from>
    <xdr:to>
      <xdr:col>7</xdr:col>
      <xdr:colOff>304800</xdr:colOff>
      <xdr:row>20</xdr:row>
      <xdr:rowOff>82550</xdr:rowOff>
    </xdr:to>
    <xdr:graphicFrame macro="">
      <xdr:nvGraphicFramePr>
        <xdr:cNvPr id="2" name="Chart 1">
          <a:extLst>
            <a:ext uri="{FF2B5EF4-FFF2-40B4-BE49-F238E27FC236}">
              <a16:creationId xmlns:a16="http://schemas.microsoft.com/office/drawing/2014/main" id="{00000000-0008-0000-2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0</xdr:col>
      <xdr:colOff>441325</xdr:colOff>
      <xdr:row>7</xdr:row>
      <xdr:rowOff>12700</xdr:rowOff>
    </xdr:from>
    <xdr:to>
      <xdr:col>8</xdr:col>
      <xdr:colOff>136525</xdr:colOff>
      <xdr:row>21</xdr:row>
      <xdr:rowOff>177800</xdr:rowOff>
    </xdr:to>
    <xdr:graphicFrame macro="">
      <xdr:nvGraphicFramePr>
        <xdr:cNvPr id="2" name="Chart 1">
          <a:extLst>
            <a:ext uri="{FF2B5EF4-FFF2-40B4-BE49-F238E27FC236}">
              <a16:creationId xmlns:a16="http://schemas.microsoft.com/office/drawing/2014/main" id="{00000000-0008-0000-2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5</xdr:col>
      <xdr:colOff>466725</xdr:colOff>
      <xdr:row>4</xdr:row>
      <xdr:rowOff>41275</xdr:rowOff>
    </xdr:from>
    <xdr:to>
      <xdr:col>13</xdr:col>
      <xdr:colOff>161925</xdr:colOff>
      <xdr:row>19</xdr:row>
      <xdr:rowOff>22225</xdr:rowOff>
    </xdr:to>
    <xdr:graphicFrame macro="">
      <xdr:nvGraphicFramePr>
        <xdr:cNvPr id="2" name="Chart 1">
          <a:extLst>
            <a:ext uri="{FF2B5EF4-FFF2-40B4-BE49-F238E27FC236}">
              <a16:creationId xmlns:a16="http://schemas.microsoft.com/office/drawing/2014/main" id="{00000000-0008-0000-2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6</xdr:col>
      <xdr:colOff>53975</xdr:colOff>
      <xdr:row>27</xdr:row>
      <xdr:rowOff>63500</xdr:rowOff>
    </xdr:from>
    <xdr:to>
      <xdr:col>13</xdr:col>
      <xdr:colOff>358775</xdr:colOff>
      <xdr:row>42</xdr:row>
      <xdr:rowOff>44450</xdr:rowOff>
    </xdr:to>
    <xdr:graphicFrame macro="">
      <xdr:nvGraphicFramePr>
        <xdr:cNvPr id="2" name="Chart 1">
          <a:extLst>
            <a:ext uri="{FF2B5EF4-FFF2-40B4-BE49-F238E27FC236}">
              <a16:creationId xmlns:a16="http://schemas.microsoft.com/office/drawing/2014/main" id="{00000000-0008-0000-2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4" name="Chart 3">
          <a:extLst>
            <a:ext uri="{FF2B5EF4-FFF2-40B4-BE49-F238E27FC236}">
              <a16:creationId xmlns:a16="http://schemas.microsoft.com/office/drawing/2014/main" id="{00000000-0008-0000-2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6</xdr:col>
      <xdr:colOff>0</xdr:colOff>
      <xdr:row>2</xdr:row>
      <xdr:rowOff>0</xdr:rowOff>
    </xdr:from>
    <xdr:to>
      <xdr:col>13</xdr:col>
      <xdr:colOff>304800</xdr:colOff>
      <xdr:row>17</xdr:row>
      <xdr:rowOff>0</xdr:rowOff>
    </xdr:to>
    <xdr:graphicFrame macro="">
      <xdr:nvGraphicFramePr>
        <xdr:cNvPr id="2" name="Chart 1">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xdr:col>
      <xdr:colOff>612587</xdr:colOff>
      <xdr:row>2</xdr:row>
      <xdr:rowOff>1</xdr:rowOff>
    </xdr:from>
    <xdr:to>
      <xdr:col>12</xdr:col>
      <xdr:colOff>418352</xdr:colOff>
      <xdr:row>16</xdr:row>
      <xdr:rowOff>97119</xdr:rowOff>
    </xdr:to>
    <xdr:graphicFrame macro="">
      <xdr:nvGraphicFramePr>
        <xdr:cNvPr id="2" name="Chart 1">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2" name="Chart 1">
          <a:extLst>
            <a:ext uri="{FF2B5EF4-FFF2-40B4-BE49-F238E27FC236}">
              <a16:creationId xmlns:a16="http://schemas.microsoft.com/office/drawing/2014/main" id="{00000000-0008-0000-2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431800</xdr:colOff>
      <xdr:row>16</xdr:row>
      <xdr:rowOff>6350</xdr:rowOff>
    </xdr:to>
    <xdr:graphicFrame macro="">
      <xdr:nvGraphicFramePr>
        <xdr:cNvPr id="2" name="Chart 1">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330200</xdr:colOff>
      <xdr:row>16</xdr:row>
      <xdr:rowOff>76200</xdr:rowOff>
    </xdr:to>
    <xdr:graphicFrame macro="">
      <xdr:nvGraphicFramePr>
        <xdr:cNvPr id="2" name="Chart 1">
          <a:extLst>
            <a:ext uri="{FF2B5EF4-FFF2-40B4-BE49-F238E27FC236}">
              <a16:creationId xmlns:a16="http://schemas.microsoft.com/office/drawing/2014/main" id="{00000000-0008-0000-3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7</xdr:col>
      <xdr:colOff>0</xdr:colOff>
      <xdr:row>2</xdr:row>
      <xdr:rowOff>1</xdr:rowOff>
    </xdr:from>
    <xdr:to>
      <xdr:col>14</xdr:col>
      <xdr:colOff>529167</xdr:colOff>
      <xdr:row>16</xdr:row>
      <xdr:rowOff>134057</xdr:rowOff>
    </xdr:to>
    <xdr:graphicFrame macro="">
      <xdr:nvGraphicFramePr>
        <xdr:cNvPr id="2" name="Chart 1">
          <a:extLst>
            <a:ext uri="{FF2B5EF4-FFF2-40B4-BE49-F238E27FC236}">
              <a16:creationId xmlns:a16="http://schemas.microsoft.com/office/drawing/2014/main" id="{00000000-0008-0000-3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7</xdr:col>
      <xdr:colOff>0</xdr:colOff>
      <xdr:row>2</xdr:row>
      <xdr:rowOff>0</xdr:rowOff>
    </xdr:from>
    <xdr:to>
      <xdr:col>14</xdr:col>
      <xdr:colOff>304800</xdr:colOff>
      <xdr:row>17</xdr:row>
      <xdr:rowOff>0</xdr:rowOff>
    </xdr:to>
    <xdr:graphicFrame macro="">
      <xdr:nvGraphicFramePr>
        <xdr:cNvPr id="2" name="Chart 1">
          <a:extLst>
            <a:ext uri="{FF2B5EF4-FFF2-40B4-BE49-F238E27FC236}">
              <a16:creationId xmlns:a16="http://schemas.microsoft.com/office/drawing/2014/main" i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5</xdr:col>
      <xdr:colOff>607784</xdr:colOff>
      <xdr:row>2</xdr:row>
      <xdr:rowOff>0</xdr:rowOff>
    </xdr:from>
    <xdr:to>
      <xdr:col>13</xdr:col>
      <xdr:colOff>426356</xdr:colOff>
      <xdr:row>16</xdr:row>
      <xdr:rowOff>117929</xdr:rowOff>
    </xdr:to>
    <xdr:graphicFrame macro="">
      <xdr:nvGraphicFramePr>
        <xdr:cNvPr id="2" name="Chart 1">
          <a:extLst>
            <a:ext uri="{FF2B5EF4-FFF2-40B4-BE49-F238E27FC236}">
              <a16:creationId xmlns:a16="http://schemas.microsoft.com/office/drawing/2014/main" id="{00000000-0008-0000-3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5</xdr:col>
      <xdr:colOff>450850</xdr:colOff>
      <xdr:row>2</xdr:row>
      <xdr:rowOff>19050</xdr:rowOff>
    </xdr:from>
    <xdr:to>
      <xdr:col>13</xdr:col>
      <xdr:colOff>146050</xdr:colOff>
      <xdr:row>16</xdr:row>
      <xdr:rowOff>6350</xdr:rowOff>
    </xdr:to>
    <xdr:grpSp>
      <xdr:nvGrpSpPr>
        <xdr:cNvPr id="5" name="Group 4">
          <a:extLst>
            <a:ext uri="{FF2B5EF4-FFF2-40B4-BE49-F238E27FC236}">
              <a16:creationId xmlns:a16="http://schemas.microsoft.com/office/drawing/2014/main" id="{00000000-0008-0000-3400-000005000000}"/>
            </a:ext>
          </a:extLst>
        </xdr:cNvPr>
        <xdr:cNvGrpSpPr/>
      </xdr:nvGrpSpPr>
      <xdr:grpSpPr>
        <a:xfrm>
          <a:off x="3498850" y="952500"/>
          <a:ext cx="4572000" cy="2787650"/>
          <a:chOff x="2355850" y="28555950"/>
          <a:chExt cx="4572000" cy="2743200"/>
        </a:xfrm>
      </xdr:grpSpPr>
      <xdr:graphicFrame macro="">
        <xdr:nvGraphicFramePr>
          <xdr:cNvPr id="2" name="Chart 1">
            <a:extLst>
              <a:ext uri="{FF2B5EF4-FFF2-40B4-BE49-F238E27FC236}">
                <a16:creationId xmlns:a16="http://schemas.microsoft.com/office/drawing/2014/main" id="{00000000-0008-0000-3400-000002000000}"/>
              </a:ext>
            </a:extLst>
          </xdr:cNvPr>
          <xdr:cNvGraphicFramePr/>
        </xdr:nvGraphicFramePr>
        <xdr:xfrm>
          <a:off x="2355850" y="28555950"/>
          <a:ext cx="4572000" cy="274320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Box 3">
            <a:extLst>
              <a:ext uri="{FF2B5EF4-FFF2-40B4-BE49-F238E27FC236}">
                <a16:creationId xmlns:a16="http://schemas.microsoft.com/office/drawing/2014/main" id="{00000000-0008-0000-3400-000004000000}"/>
              </a:ext>
            </a:extLst>
          </xdr:cNvPr>
          <xdr:cNvSpPr txBox="1"/>
        </xdr:nvSpPr>
        <xdr:spPr>
          <a:xfrm>
            <a:off x="5067300" y="28886150"/>
            <a:ext cx="138430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Inflation Targeting</a:t>
            </a:r>
            <a:endParaRPr lang="hy-AM" sz="1100"/>
          </a:p>
        </xdr:txBody>
      </xdr:sp>
    </xdr:grpSp>
    <xdr:clientData/>
  </xdr:twoCellAnchor>
</xdr:wsDr>
</file>

<file path=xl/drawings/drawing57.xml><?xml version="1.0" encoding="utf-8"?>
<c:userShapes xmlns:c="http://schemas.openxmlformats.org/drawingml/2006/chart">
  <cdr:relSizeAnchor xmlns:cdr="http://schemas.openxmlformats.org/drawingml/2006/chartDrawing">
    <cdr:from>
      <cdr:x>0.16389</cdr:x>
      <cdr:y>0.07176</cdr:y>
    </cdr:from>
    <cdr:to>
      <cdr:x>0.51944</cdr:x>
      <cdr:y>0.32407</cdr:y>
    </cdr:to>
    <cdr:sp macro="" textlink="">
      <cdr:nvSpPr>
        <cdr:cNvPr id="10" name="TextBox 9"/>
        <cdr:cNvSpPr txBox="1"/>
      </cdr:nvSpPr>
      <cdr:spPr>
        <a:xfrm xmlns:a="http://schemas.openxmlformats.org/drawingml/2006/main">
          <a:off x="749300" y="196850"/>
          <a:ext cx="1625600" cy="6921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t>Monetary</a:t>
          </a:r>
          <a:r>
            <a:rPr lang="en-US" sz="1100" baseline="0"/>
            <a:t> </a:t>
          </a:r>
        </a:p>
        <a:p xmlns:a="http://schemas.openxmlformats.org/drawingml/2006/main">
          <a:r>
            <a:rPr lang="en-US" sz="1100" baseline="0"/>
            <a:t>Aggregate</a:t>
          </a:r>
        </a:p>
        <a:p xmlns:a="http://schemas.openxmlformats.org/drawingml/2006/main">
          <a:r>
            <a:rPr lang="en-US" sz="1100" baseline="0"/>
            <a:t>Targeting</a:t>
          </a:r>
          <a:endParaRPr lang="hy-AM" sz="1100"/>
        </a:p>
      </cdr:txBody>
    </cdr:sp>
  </cdr:relSizeAnchor>
  <cdr:relSizeAnchor xmlns:cdr="http://schemas.openxmlformats.org/drawingml/2006/chartDrawing">
    <cdr:from>
      <cdr:x>0.38889</cdr:x>
      <cdr:y>0.00463</cdr:y>
    </cdr:from>
    <cdr:to>
      <cdr:x>0.39167</cdr:x>
      <cdr:y>0.70833</cdr:y>
    </cdr:to>
    <cdr:cxnSp macro="">
      <cdr:nvCxnSpPr>
        <cdr:cNvPr id="12" name="Straight Connector 11">
          <a:extLst xmlns:a="http://schemas.openxmlformats.org/drawingml/2006/main">
            <a:ext uri="{FF2B5EF4-FFF2-40B4-BE49-F238E27FC236}">
              <a16:creationId xmlns:a16="http://schemas.microsoft.com/office/drawing/2014/main" id="{460EC9A1-DB8D-191F-F6DD-3DB074CB5EBD}"/>
            </a:ext>
          </a:extLst>
        </cdr:cNvPr>
        <cdr:cNvCxnSpPr/>
      </cdr:nvCxnSpPr>
      <cdr:spPr>
        <a:xfrm xmlns:a="http://schemas.openxmlformats.org/drawingml/2006/main" flipH="1">
          <a:off x="1778000" y="12700"/>
          <a:ext cx="12700" cy="1930400"/>
        </a:xfrm>
        <a:prstGeom xmlns:a="http://schemas.openxmlformats.org/drawingml/2006/main" prst="line">
          <a:avLst/>
        </a:prstGeom>
        <a:ln xmlns:a="http://schemas.openxmlformats.org/drawingml/2006/main" w="9525">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58.xml><?xml version="1.0" encoding="utf-8"?>
<xdr:wsDr xmlns:xdr="http://schemas.openxmlformats.org/drawingml/2006/spreadsheetDrawing" xmlns:a="http://schemas.openxmlformats.org/drawingml/2006/main">
  <xdr:twoCellAnchor>
    <xdr:from>
      <xdr:col>6</xdr:col>
      <xdr:colOff>53975</xdr:colOff>
      <xdr:row>176</xdr:row>
      <xdr:rowOff>47625</xdr:rowOff>
    </xdr:from>
    <xdr:to>
      <xdr:col>13</xdr:col>
      <xdr:colOff>358775</xdr:colOff>
      <xdr:row>191</xdr:row>
      <xdr:rowOff>28575</xdr:rowOff>
    </xdr:to>
    <xdr:graphicFrame macro="">
      <xdr:nvGraphicFramePr>
        <xdr:cNvPr id="2" name="Chart 1">
          <a:extLst>
            <a:ext uri="{FF2B5EF4-FFF2-40B4-BE49-F238E27FC236}">
              <a16:creationId xmlns:a16="http://schemas.microsoft.com/office/drawing/2014/main" id="{00000000-0008-0000-3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53975</xdr:colOff>
      <xdr:row>2</xdr:row>
      <xdr:rowOff>47625</xdr:rowOff>
    </xdr:from>
    <xdr:to>
      <xdr:col>13</xdr:col>
      <xdr:colOff>358775</xdr:colOff>
      <xdr:row>14</xdr:row>
      <xdr:rowOff>200025</xdr:rowOff>
    </xdr:to>
    <xdr:graphicFrame macro="">
      <xdr:nvGraphicFramePr>
        <xdr:cNvPr id="3" name="Chart 2">
          <a:extLst>
            <a:ext uri="{FF2B5EF4-FFF2-40B4-BE49-F238E27FC236}">
              <a16:creationId xmlns:a16="http://schemas.microsoft.com/office/drawing/2014/main" id="{00000000-0008-0000-3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6</xdr:col>
      <xdr:colOff>320675</xdr:colOff>
      <xdr:row>4</xdr:row>
      <xdr:rowOff>12700</xdr:rowOff>
    </xdr:from>
    <xdr:to>
      <xdr:col>14</xdr:col>
      <xdr:colOff>15875</xdr:colOff>
      <xdr:row>18</xdr:row>
      <xdr:rowOff>177800</xdr:rowOff>
    </xdr:to>
    <xdr:graphicFrame macro="">
      <xdr:nvGraphicFramePr>
        <xdr:cNvPr id="6" name="Chart 5">
          <a:extLst>
            <a:ext uri="{FF2B5EF4-FFF2-40B4-BE49-F238E27FC236}">
              <a16:creationId xmlns:a16="http://schemas.microsoft.com/office/drawing/2014/main" id="{00000000-0008-0000-3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xdr:wsDr xmlns:xdr="http://schemas.openxmlformats.org/drawingml/2006/spreadsheetDrawing" xmlns:a="http://schemas.openxmlformats.org/drawingml/2006/main">
  <xdr:twoCellAnchor>
    <xdr:from>
      <xdr:col>4</xdr:col>
      <xdr:colOff>320675</xdr:colOff>
      <xdr:row>6</xdr:row>
      <xdr:rowOff>101600</xdr:rowOff>
    </xdr:from>
    <xdr:to>
      <xdr:col>12</xdr:col>
      <xdr:colOff>15875</xdr:colOff>
      <xdr:row>21</xdr:row>
      <xdr:rowOff>82550</xdr:rowOff>
    </xdr:to>
    <xdr:graphicFrame macro="">
      <xdr:nvGraphicFramePr>
        <xdr:cNvPr id="2" name="Chart 1">
          <a:extLst>
            <a:ext uri="{FF2B5EF4-FFF2-40B4-BE49-F238E27FC236}">
              <a16:creationId xmlns:a16="http://schemas.microsoft.com/office/drawing/2014/main" id="{00000000-0008-0000-3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xdr:wsDr xmlns:xdr="http://schemas.openxmlformats.org/drawingml/2006/spreadsheetDrawing" xmlns:a="http://schemas.openxmlformats.org/drawingml/2006/main">
  <xdr:twoCellAnchor>
    <xdr:from>
      <xdr:col>2</xdr:col>
      <xdr:colOff>587375</xdr:colOff>
      <xdr:row>3</xdr:row>
      <xdr:rowOff>114300</xdr:rowOff>
    </xdr:from>
    <xdr:to>
      <xdr:col>10</xdr:col>
      <xdr:colOff>282575</xdr:colOff>
      <xdr:row>18</xdr:row>
      <xdr:rowOff>95250</xdr:rowOff>
    </xdr:to>
    <xdr:graphicFrame macro="">
      <xdr:nvGraphicFramePr>
        <xdr:cNvPr id="2" name="Chart 1">
          <a:extLst>
            <a:ext uri="{FF2B5EF4-FFF2-40B4-BE49-F238E27FC236}">
              <a16:creationId xmlns:a16="http://schemas.microsoft.com/office/drawing/2014/main" id="{00000000-0008-0000-3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9</xdr:col>
      <xdr:colOff>392545</xdr:colOff>
      <xdr:row>4</xdr:row>
      <xdr:rowOff>88207</xdr:rowOff>
    </xdr:from>
    <xdr:to>
      <xdr:col>19</xdr:col>
      <xdr:colOff>450272</xdr:colOff>
      <xdr:row>29</xdr:row>
      <xdr:rowOff>168563</xdr:rowOff>
    </xdr:to>
    <xdr:graphicFrame macro="">
      <xdr:nvGraphicFramePr>
        <xdr:cNvPr id="2" name="Chart 1">
          <a:extLst>
            <a:ext uri="{FF2B5EF4-FFF2-40B4-BE49-F238E27FC236}">
              <a16:creationId xmlns:a16="http://schemas.microsoft.com/office/drawing/2014/main" id="{00000000-0008-0000-3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0</xdr:col>
      <xdr:colOff>0</xdr:colOff>
      <xdr:row>45</xdr:row>
      <xdr:rowOff>60960</xdr:rowOff>
    </xdr:from>
    <xdr:to>
      <xdr:col>7</xdr:col>
      <xdr:colOff>304800</xdr:colOff>
      <xdr:row>60</xdr:row>
      <xdr:rowOff>60960</xdr:rowOff>
    </xdr:to>
    <xdr:graphicFrame macro="">
      <xdr:nvGraphicFramePr>
        <xdr:cNvPr id="2" name="Chart 1">
          <a:extLst>
            <a:ext uri="{FF2B5EF4-FFF2-40B4-BE49-F238E27FC236}">
              <a16:creationId xmlns:a16="http://schemas.microsoft.com/office/drawing/2014/main" id="{00000000-0008-0000-3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xdr:wsDr xmlns:xdr="http://schemas.openxmlformats.org/drawingml/2006/spreadsheetDrawing" xmlns:a="http://schemas.openxmlformats.org/drawingml/2006/main">
  <xdr:twoCellAnchor>
    <xdr:from>
      <xdr:col>0</xdr:col>
      <xdr:colOff>0</xdr:colOff>
      <xdr:row>45</xdr:row>
      <xdr:rowOff>85898</xdr:rowOff>
    </xdr:from>
    <xdr:to>
      <xdr:col>8</xdr:col>
      <xdr:colOff>415636</xdr:colOff>
      <xdr:row>70</xdr:row>
      <xdr:rowOff>166255</xdr:rowOff>
    </xdr:to>
    <xdr:graphicFrame macro="">
      <xdr:nvGraphicFramePr>
        <xdr:cNvPr id="2" name="Chart 1">
          <a:extLst>
            <a:ext uri="{FF2B5EF4-FFF2-40B4-BE49-F238E27FC236}">
              <a16:creationId xmlns:a16="http://schemas.microsoft.com/office/drawing/2014/main" id="{00000000-0008-0000-3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5.xml><?xml version="1.0" encoding="utf-8"?>
<xdr:wsDr xmlns:xdr="http://schemas.openxmlformats.org/drawingml/2006/spreadsheetDrawing" xmlns:a="http://schemas.openxmlformats.org/drawingml/2006/main">
  <xdr:twoCellAnchor>
    <xdr:from>
      <xdr:col>0</xdr:col>
      <xdr:colOff>46990</xdr:colOff>
      <xdr:row>46</xdr:row>
      <xdr:rowOff>90170</xdr:rowOff>
    </xdr:from>
    <xdr:to>
      <xdr:col>7</xdr:col>
      <xdr:colOff>351790</xdr:colOff>
      <xdr:row>61</xdr:row>
      <xdr:rowOff>90170</xdr:rowOff>
    </xdr:to>
    <xdr:graphicFrame macro="">
      <xdr:nvGraphicFramePr>
        <xdr:cNvPr id="2" name="Chart 1">
          <a:extLst>
            <a:ext uri="{FF2B5EF4-FFF2-40B4-BE49-F238E27FC236}">
              <a16:creationId xmlns:a16="http://schemas.microsoft.com/office/drawing/2014/main" id="{00000000-0008-0000-3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masterrepo/papers/monetary_policy_report/mpr_2023Q4/data/ru_wag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HomeWork/Documents/Projection%20Rounds/2024/Quarterly/Q1/Policy%20Rate%20Expectations%20New%20Template%20-%20Armeni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cal_country_Russia_indic"/>
    </sheetNames>
    <sheetDataSet>
      <sheetData sheetId="0">
        <row r="86">
          <cell r="E86">
            <v>43496</v>
          </cell>
        </row>
        <row r="87">
          <cell r="E87">
            <v>43524</v>
          </cell>
        </row>
        <row r="88">
          <cell r="E88">
            <v>43555</v>
          </cell>
        </row>
        <row r="89">
          <cell r="E89">
            <v>43585</v>
          </cell>
        </row>
        <row r="90">
          <cell r="E90">
            <v>43616</v>
          </cell>
        </row>
        <row r="91">
          <cell r="E91">
            <v>43646</v>
          </cell>
        </row>
        <row r="92">
          <cell r="E92">
            <v>43677</v>
          </cell>
        </row>
        <row r="93">
          <cell r="E93">
            <v>43708</v>
          </cell>
        </row>
        <row r="94">
          <cell r="E94">
            <v>43738</v>
          </cell>
        </row>
        <row r="95">
          <cell r="E95">
            <v>43769</v>
          </cell>
        </row>
        <row r="96">
          <cell r="E96">
            <v>43799</v>
          </cell>
        </row>
        <row r="97">
          <cell r="E97">
            <v>43830</v>
          </cell>
        </row>
        <row r="98">
          <cell r="E98">
            <v>43861</v>
          </cell>
        </row>
        <row r="99">
          <cell r="E99">
            <v>43890</v>
          </cell>
        </row>
        <row r="100">
          <cell r="E100">
            <v>43921</v>
          </cell>
        </row>
        <row r="101">
          <cell r="E101">
            <v>43951</v>
          </cell>
        </row>
        <row r="102">
          <cell r="E102">
            <v>43982</v>
          </cell>
        </row>
        <row r="103">
          <cell r="E103">
            <v>44012</v>
          </cell>
        </row>
        <row r="104">
          <cell r="E104">
            <v>44043</v>
          </cell>
        </row>
        <row r="105">
          <cell r="E105">
            <v>44074</v>
          </cell>
        </row>
        <row r="106">
          <cell r="E106">
            <v>44104</v>
          </cell>
        </row>
        <row r="107">
          <cell r="E107">
            <v>44135</v>
          </cell>
        </row>
        <row r="108">
          <cell r="E108">
            <v>44165</v>
          </cell>
        </row>
        <row r="109">
          <cell r="E109">
            <v>44196</v>
          </cell>
        </row>
        <row r="110">
          <cell r="E110">
            <v>44227</v>
          </cell>
        </row>
        <row r="111">
          <cell r="E111">
            <v>44255</v>
          </cell>
        </row>
        <row r="112">
          <cell r="E112">
            <v>44286</v>
          </cell>
        </row>
        <row r="113">
          <cell r="E113">
            <v>44316</v>
          </cell>
        </row>
        <row r="114">
          <cell r="E114">
            <v>44347</v>
          </cell>
        </row>
        <row r="115">
          <cell r="E115">
            <v>44377</v>
          </cell>
        </row>
        <row r="116">
          <cell r="E116">
            <v>44408</v>
          </cell>
        </row>
        <row r="117">
          <cell r="E117">
            <v>44439</v>
          </cell>
        </row>
        <row r="118">
          <cell r="E118">
            <v>44469</v>
          </cell>
        </row>
        <row r="119">
          <cell r="E119">
            <v>44500</v>
          </cell>
        </row>
        <row r="120">
          <cell r="E120">
            <v>44530</v>
          </cell>
        </row>
        <row r="121">
          <cell r="E121">
            <v>44561</v>
          </cell>
        </row>
        <row r="122">
          <cell r="E122">
            <v>44592</v>
          </cell>
        </row>
        <row r="123">
          <cell r="E123">
            <v>44620</v>
          </cell>
        </row>
        <row r="124">
          <cell r="E124">
            <v>44651</v>
          </cell>
        </row>
        <row r="125">
          <cell r="E125">
            <v>44681</v>
          </cell>
        </row>
        <row r="126">
          <cell r="E126">
            <v>44712</v>
          </cell>
        </row>
        <row r="127">
          <cell r="E127">
            <v>44742</v>
          </cell>
        </row>
        <row r="128">
          <cell r="E128">
            <v>44773</v>
          </cell>
        </row>
        <row r="129">
          <cell r="E129">
            <v>44804</v>
          </cell>
        </row>
        <row r="130">
          <cell r="E130">
            <v>44834</v>
          </cell>
        </row>
        <row r="131">
          <cell r="E131">
            <v>44865</v>
          </cell>
        </row>
        <row r="132">
          <cell r="E132">
            <v>44895</v>
          </cell>
        </row>
        <row r="133">
          <cell r="E133">
            <v>44926</v>
          </cell>
        </row>
        <row r="134">
          <cell r="E134">
            <v>44957</v>
          </cell>
        </row>
        <row r="135">
          <cell r="E135">
            <v>44985</v>
          </cell>
        </row>
        <row r="136">
          <cell r="E136">
            <v>45016</v>
          </cell>
        </row>
        <row r="137">
          <cell r="E137">
            <v>45046</v>
          </cell>
        </row>
        <row r="138">
          <cell r="E138">
            <v>45077</v>
          </cell>
        </row>
        <row r="139">
          <cell r="E139">
            <v>45107</v>
          </cell>
        </row>
        <row r="140">
          <cell r="E140">
            <v>45138</v>
          </cell>
        </row>
        <row r="141">
          <cell r="E141">
            <v>45169</v>
          </cell>
        </row>
        <row r="142">
          <cell r="E142">
            <v>45199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MPTS"/>
      <sheetName val="PASTE Yield Curve"/>
      <sheetName val="PASTE Quarterly Survey"/>
      <sheetName val="PASTE New Survey Summary"/>
      <sheetName val="PASTE New Survey Banks"/>
      <sheetName val="PASTE New Survey Inv"/>
      <sheetName val="PASTE Policy Rate Data"/>
      <sheetName val="CBA Decision Dates"/>
      <sheetName val="Bond Market Implied Rates"/>
      <sheetName val="Market Expectations"/>
      <sheetName val="Comparison to Previous"/>
      <sheetName val="Survey Charts"/>
      <sheetName val="Yield Curve Charts"/>
      <sheetName val="Yields"/>
      <sheetName val="Historical Term Premium"/>
      <sheetName val="Perfect Foresight Policy Rate"/>
      <sheetName val="Yields +Term P"/>
    </sheetNames>
    <sheetDataSet>
      <sheetData sheetId="0"/>
      <sheetData sheetId="1"/>
      <sheetData sheetId="2"/>
      <sheetData sheetId="3"/>
      <sheetData sheetId="4"/>
      <sheetData sheetId="5"/>
      <sheetData sheetId="6"/>
      <sheetData sheetId="7"/>
      <sheetData sheetId="8"/>
      <sheetData sheetId="9"/>
      <sheetData sheetId="10"/>
      <sheetData sheetId="11">
        <row r="9">
          <cell r="C9" t="str">
            <v>Average</v>
          </cell>
        </row>
      </sheetData>
      <sheetData sheetId="12">
        <row r="2">
          <cell r="E2">
            <v>2.7397260273972603E-3</v>
          </cell>
          <cell r="F2">
            <v>8.3333333333333329E-2</v>
          </cell>
          <cell r="G2">
            <v>0.25</v>
          </cell>
          <cell r="H2">
            <v>0.5</v>
          </cell>
          <cell r="I2">
            <v>0.75</v>
          </cell>
          <cell r="J2">
            <v>1</v>
          </cell>
          <cell r="K2">
            <v>2</v>
          </cell>
          <cell r="L2">
            <v>3</v>
          </cell>
          <cell r="M2">
            <v>4</v>
          </cell>
          <cell r="N2">
            <v>5</v>
          </cell>
          <cell r="O2">
            <v>7</v>
          </cell>
          <cell r="P2">
            <v>10</v>
          </cell>
        </row>
        <row r="6">
          <cell r="E6">
            <v>0</v>
          </cell>
          <cell r="F6">
            <v>0</v>
          </cell>
          <cell r="G6">
            <v>0</v>
          </cell>
          <cell r="H6">
            <v>0</v>
          </cell>
          <cell r="I6">
            <v>0</v>
          </cell>
          <cell r="J6">
            <v>0</v>
          </cell>
          <cell r="K6">
            <v>0</v>
          </cell>
          <cell r="L6">
            <v>0</v>
          </cell>
          <cell r="M6">
            <v>0</v>
          </cell>
          <cell r="N6">
            <v>0</v>
          </cell>
          <cell r="O6">
            <v>0</v>
          </cell>
          <cell r="P6">
            <v>0</v>
          </cell>
        </row>
        <row r="7">
          <cell r="E7">
            <v>0</v>
          </cell>
          <cell r="F7">
            <v>0</v>
          </cell>
          <cell r="G7">
            <v>0</v>
          </cell>
          <cell r="H7">
            <v>0</v>
          </cell>
          <cell r="I7">
            <v>0</v>
          </cell>
          <cell r="J7">
            <v>0</v>
          </cell>
          <cell r="K7">
            <v>0</v>
          </cell>
          <cell r="L7">
            <v>0</v>
          </cell>
          <cell r="M7">
            <v>0</v>
          </cell>
          <cell r="N7">
            <v>0</v>
          </cell>
          <cell r="O7">
            <v>0</v>
          </cell>
          <cell r="P7">
            <v>0</v>
          </cell>
        </row>
      </sheetData>
      <sheetData sheetId="13"/>
      <sheetData sheetId="14"/>
      <sheetData sheetId="15"/>
      <sheetData sheetId="16"/>
    </sheetDataSet>
  </externalBook>
</externalLink>
</file>

<file path=xl/theme/theme1.xml><?xml version="1.0" encoding="utf-8"?>
<a:theme xmlns:a="http://schemas.openxmlformats.org/drawingml/2006/main" name="Theme1">
  <a:themeElements>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5.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6.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7.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8.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9.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10.bin"/></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85" zoomScaleNormal="85" workbookViewId="0">
      <selection activeCell="C25" sqref="C25"/>
    </sheetView>
  </sheetViews>
  <sheetFormatPr defaultRowHeight="15"/>
  <sheetData>
    <row r="1" spans="1:13">
      <c r="A1" s="52" t="s">
        <v>0</v>
      </c>
      <c r="J1" t="s">
        <v>1</v>
      </c>
      <c r="K1" t="s">
        <v>2</v>
      </c>
      <c r="L1" t="s">
        <v>3</v>
      </c>
      <c r="M1" t="s">
        <v>4</v>
      </c>
    </row>
    <row r="2" spans="1:13">
      <c r="A2" s="51" t="s">
        <v>5</v>
      </c>
      <c r="I2" t="s">
        <v>6</v>
      </c>
      <c r="J2">
        <v>8.6</v>
      </c>
      <c r="K2">
        <v>8.6</v>
      </c>
      <c r="L2">
        <v>9.25</v>
      </c>
      <c r="M2">
        <f>AVERAGE(J2:K2)</f>
        <v>8.6</v>
      </c>
    </row>
    <row r="3" spans="1:13">
      <c r="I3" t="s">
        <v>7</v>
      </c>
      <c r="J3">
        <v>9.8000000000000007</v>
      </c>
      <c r="K3">
        <v>8.9</v>
      </c>
      <c r="M3">
        <f t="shared" ref="M3:M14" si="0">AVERAGE(J3:K3)</f>
        <v>9.3500000000000014</v>
      </c>
    </row>
    <row r="4" spans="1:13">
      <c r="I4" t="s">
        <v>8</v>
      </c>
      <c r="J4">
        <v>10.6</v>
      </c>
      <c r="K4">
        <v>9</v>
      </c>
      <c r="M4">
        <f t="shared" si="0"/>
        <v>9.8000000000000007</v>
      </c>
    </row>
    <row r="5" spans="1:13">
      <c r="I5" t="s">
        <v>9</v>
      </c>
      <c r="J5">
        <v>10.9</v>
      </c>
      <c r="K5">
        <v>9</v>
      </c>
      <c r="M5">
        <f t="shared" si="0"/>
        <v>9.9499999999999993</v>
      </c>
    </row>
    <row r="6" spans="1:13">
      <c r="I6" t="s">
        <v>10</v>
      </c>
      <c r="J6">
        <v>10.8</v>
      </c>
      <c r="K6">
        <v>8.8000000000000007</v>
      </c>
      <c r="M6">
        <f t="shared" si="0"/>
        <v>9.8000000000000007</v>
      </c>
    </row>
    <row r="7" spans="1:13">
      <c r="I7" t="s">
        <v>11</v>
      </c>
      <c r="J7">
        <v>10.199999999999999</v>
      </c>
      <c r="K7">
        <v>8.5</v>
      </c>
      <c r="M7">
        <f t="shared" si="0"/>
        <v>9.35</v>
      </c>
    </row>
    <row r="8" spans="1:13">
      <c r="I8" t="s">
        <v>12</v>
      </c>
      <c r="J8">
        <v>9.4</v>
      </c>
      <c r="K8">
        <v>8.1999999999999993</v>
      </c>
      <c r="M8">
        <f t="shared" si="0"/>
        <v>8.8000000000000007</v>
      </c>
    </row>
    <row r="9" spans="1:13">
      <c r="I9" t="s">
        <v>13</v>
      </c>
      <c r="J9">
        <v>8.6999999999999993</v>
      </c>
      <c r="K9">
        <v>7.9</v>
      </c>
      <c r="M9">
        <f t="shared" si="0"/>
        <v>8.3000000000000007</v>
      </c>
    </row>
    <row r="10" spans="1:13">
      <c r="I10" t="s">
        <v>14</v>
      </c>
      <c r="J10">
        <v>8.3000000000000007</v>
      </c>
      <c r="K10">
        <v>7.7</v>
      </c>
      <c r="M10">
        <f t="shared" si="0"/>
        <v>8</v>
      </c>
    </row>
    <row r="11" spans="1:13">
      <c r="I11" t="s">
        <v>15</v>
      </c>
      <c r="J11">
        <v>7.9</v>
      </c>
      <c r="K11">
        <v>7.5</v>
      </c>
      <c r="M11">
        <f t="shared" si="0"/>
        <v>7.7</v>
      </c>
    </row>
    <row r="12" spans="1:13">
      <c r="I12" t="s">
        <v>16</v>
      </c>
      <c r="J12">
        <v>7.7</v>
      </c>
      <c r="K12">
        <v>7.4</v>
      </c>
      <c r="M12">
        <f t="shared" si="0"/>
        <v>7.5500000000000007</v>
      </c>
    </row>
    <row r="13" spans="1:13">
      <c r="I13" t="s">
        <v>17</v>
      </c>
      <c r="J13">
        <v>7.5</v>
      </c>
      <c r="K13">
        <v>7.35</v>
      </c>
      <c r="M13">
        <f t="shared" si="0"/>
        <v>7.4249999999999998</v>
      </c>
    </row>
    <row r="14" spans="1:13">
      <c r="I14" t="s">
        <v>18</v>
      </c>
      <c r="J14">
        <v>7.3</v>
      </c>
      <c r="K14">
        <v>7.3</v>
      </c>
      <c r="M14">
        <f t="shared" si="0"/>
        <v>7.3</v>
      </c>
    </row>
    <row r="22" spans="6:6">
      <c r="F22" s="47"/>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
  <sheetViews>
    <sheetView topLeftCell="A15" workbookViewId="0">
      <selection activeCell="D15" sqref="D15"/>
    </sheetView>
  </sheetViews>
  <sheetFormatPr defaultRowHeight="15"/>
  <sheetData>
    <row r="1" spans="1:10">
      <c r="B1" t="s">
        <v>19</v>
      </c>
      <c r="C1" t="s">
        <v>20</v>
      </c>
      <c r="D1" t="s">
        <v>21</v>
      </c>
      <c r="E1" t="s">
        <v>22</v>
      </c>
      <c r="F1" t="s">
        <v>23</v>
      </c>
      <c r="G1" t="s">
        <v>24</v>
      </c>
      <c r="H1" t="s">
        <v>25</v>
      </c>
      <c r="I1" t="s">
        <v>26</v>
      </c>
      <c r="J1" t="s">
        <v>27</v>
      </c>
    </row>
    <row r="2" spans="1:10">
      <c r="A2" s="3" t="s">
        <v>28</v>
      </c>
      <c r="B2">
        <v>-0.03</v>
      </c>
      <c r="C2">
        <v>1.32</v>
      </c>
      <c r="D2">
        <v>-0.09</v>
      </c>
      <c r="E2">
        <v>-0.52</v>
      </c>
      <c r="F2">
        <v>-2</v>
      </c>
      <c r="G2">
        <v>0.67999999999999994</v>
      </c>
      <c r="H2">
        <v>-0.5</v>
      </c>
      <c r="I2">
        <v>-2.08</v>
      </c>
      <c r="J2">
        <v>-7.0000000000000007E-2</v>
      </c>
    </row>
    <row r="3" spans="1:10">
      <c r="A3" s="3" t="s">
        <v>29</v>
      </c>
      <c r="B3">
        <v>1.32</v>
      </c>
      <c r="C3">
        <v>0.68</v>
      </c>
      <c r="D3">
        <v>-0.73</v>
      </c>
      <c r="E3">
        <v>-0.34</v>
      </c>
      <c r="F3">
        <v>-0.6</v>
      </c>
      <c r="G3">
        <v>0.92999999999999994</v>
      </c>
      <c r="H3">
        <v>1.19</v>
      </c>
      <c r="I3">
        <v>-0.63</v>
      </c>
      <c r="J3">
        <v>-2.0499999999999998</v>
      </c>
    </row>
    <row r="4" spans="1:10">
      <c r="A4" s="3" t="s">
        <v>30</v>
      </c>
      <c r="B4" s="1">
        <v>1.05</v>
      </c>
      <c r="C4" s="1">
        <v>0.62</v>
      </c>
      <c r="D4" s="1">
        <v>-1.41</v>
      </c>
      <c r="E4" s="1">
        <v>0.49</v>
      </c>
      <c r="F4" s="2">
        <v>2.6599999999999997</v>
      </c>
      <c r="G4" s="1">
        <v>0.75</v>
      </c>
      <c r="H4" s="1">
        <v>1.8</v>
      </c>
      <c r="I4" s="1">
        <v>0.77</v>
      </c>
      <c r="J4" s="1">
        <v>-0.66</v>
      </c>
    </row>
    <row r="5" spans="1:10">
      <c r="A5" s="3" t="s">
        <v>31</v>
      </c>
      <c r="B5" s="1">
        <v>0.79</v>
      </c>
      <c r="C5" s="1">
        <v>0.24</v>
      </c>
      <c r="D5" s="1">
        <v>-1.23</v>
      </c>
      <c r="E5" s="1">
        <v>0.9</v>
      </c>
      <c r="F5" s="2">
        <v>2.5600000000000005</v>
      </c>
      <c r="G5" s="1">
        <v>0.70000000000000007</v>
      </c>
      <c r="H5" s="1">
        <v>-0.41</v>
      </c>
      <c r="I5" s="1">
        <v>0.66</v>
      </c>
      <c r="J5" s="1">
        <v>1.61</v>
      </c>
    </row>
    <row r="6" spans="1:10">
      <c r="A6" s="3" t="s">
        <v>32</v>
      </c>
      <c r="B6" s="1">
        <v>2.54</v>
      </c>
      <c r="C6" s="1">
        <v>0.76</v>
      </c>
      <c r="D6" s="1">
        <v>-0.22</v>
      </c>
      <c r="E6" s="1">
        <v>0.82</v>
      </c>
      <c r="F6" s="2">
        <v>2.2000000000000002</v>
      </c>
      <c r="G6" s="1">
        <v>3.8999999999999995</v>
      </c>
      <c r="H6" s="1">
        <v>0.76</v>
      </c>
      <c r="I6" s="1">
        <v>-0.18</v>
      </c>
      <c r="J6" s="1">
        <v>-2.2200000000000002</v>
      </c>
    </row>
    <row r="7" spans="1:10">
      <c r="A7" s="3" t="s">
        <v>33</v>
      </c>
      <c r="B7" s="1">
        <v>0.55000000000000004</v>
      </c>
      <c r="C7" s="1">
        <v>0.98</v>
      </c>
      <c r="D7" s="1">
        <v>-0.09</v>
      </c>
      <c r="E7" s="1">
        <v>0.56999999999999995</v>
      </c>
      <c r="F7" s="2">
        <v>2.0499999999999998</v>
      </c>
      <c r="G7" s="1">
        <v>2.0099999999999998</v>
      </c>
      <c r="H7" s="1">
        <v>-1.0900000000000001</v>
      </c>
      <c r="I7" s="1">
        <v>1.1299999999999999</v>
      </c>
      <c r="J7" s="1">
        <v>0</v>
      </c>
    </row>
    <row r="8" spans="1:10">
      <c r="A8" s="3" t="s">
        <v>34</v>
      </c>
      <c r="B8" s="1">
        <v>2.11</v>
      </c>
      <c r="C8" s="1">
        <v>0.21</v>
      </c>
      <c r="D8" s="1">
        <v>0.26</v>
      </c>
      <c r="E8" s="1">
        <v>0.99</v>
      </c>
      <c r="F8" s="2">
        <v>4.87</v>
      </c>
      <c r="G8" s="1">
        <v>3.5700000000000003</v>
      </c>
      <c r="H8" s="1">
        <v>0.59</v>
      </c>
      <c r="I8" s="1">
        <v>-0.56000000000000005</v>
      </c>
      <c r="J8" s="1">
        <v>1.27</v>
      </c>
    </row>
    <row r="9" spans="1:10">
      <c r="A9" s="3" t="s">
        <v>35</v>
      </c>
      <c r="B9" s="1">
        <v>2.2000000000000002</v>
      </c>
      <c r="C9" s="1">
        <v>0.5</v>
      </c>
      <c r="D9" s="1">
        <v>0.11</v>
      </c>
      <c r="E9" s="1">
        <v>0.79</v>
      </c>
      <c r="F9" s="2">
        <v>3.4</v>
      </c>
      <c r="G9" s="1">
        <v>3.6</v>
      </c>
      <c r="H9" s="1">
        <v>0.55000000000000004</v>
      </c>
      <c r="I9" s="1">
        <v>-0.3</v>
      </c>
      <c r="J9" s="1">
        <v>-0.47</v>
      </c>
    </row>
    <row r="10" spans="1:10">
      <c r="A10" s="3" t="s">
        <v>36</v>
      </c>
      <c r="B10" s="1">
        <v>0.98</v>
      </c>
      <c r="C10" s="1">
        <v>0.59</v>
      </c>
      <c r="D10" s="1">
        <v>0.59</v>
      </c>
      <c r="E10" s="1">
        <v>0.31</v>
      </c>
      <c r="F10" s="2">
        <v>1.4</v>
      </c>
      <c r="G10" s="1">
        <v>2.4699999999999998</v>
      </c>
      <c r="H10" s="1">
        <v>0.17</v>
      </c>
      <c r="I10" s="1">
        <v>-0.82</v>
      </c>
      <c r="J10" s="1">
        <v>-0.42</v>
      </c>
    </row>
    <row r="11" spans="1:10">
      <c r="A11" s="3" t="s">
        <v>37</v>
      </c>
      <c r="B11" s="1">
        <v>1.9</v>
      </c>
      <c r="C11" s="1">
        <v>-0.11</v>
      </c>
      <c r="D11" s="1">
        <v>0.53</v>
      </c>
      <c r="E11" s="1">
        <v>0.52</v>
      </c>
      <c r="F11" s="2">
        <v>3</v>
      </c>
      <c r="G11" s="1">
        <f t="shared" ref="G11:G12" si="0">SUM(B11:E11)</f>
        <v>2.84</v>
      </c>
      <c r="H11" s="1">
        <v>0.12</v>
      </c>
      <c r="I11" s="1">
        <v>-1.01</v>
      </c>
      <c r="J11" s="1">
        <v>1.05</v>
      </c>
    </row>
    <row r="12" spans="1:10">
      <c r="A12" s="3" t="s">
        <v>38</v>
      </c>
      <c r="B12" s="1">
        <v>2.46</v>
      </c>
      <c r="C12" s="1">
        <v>-0.21</v>
      </c>
      <c r="D12" s="1">
        <v>0.46</v>
      </c>
      <c r="E12" s="1">
        <v>0.85</v>
      </c>
      <c r="F12" s="2">
        <v>2.8</v>
      </c>
      <c r="G12" s="1">
        <f t="shared" si="0"/>
        <v>3.56</v>
      </c>
      <c r="H12" s="1">
        <v>0.94</v>
      </c>
      <c r="I12" s="1">
        <v>-1.49</v>
      </c>
      <c r="J12" s="1">
        <v>-0.17</v>
      </c>
    </row>
    <row r="13" spans="1:10">
      <c r="A13" s="3" t="s">
        <v>39</v>
      </c>
      <c r="B13" s="1">
        <v>1.83</v>
      </c>
      <c r="C13" s="1">
        <v>-0.05</v>
      </c>
      <c r="D13" s="1">
        <v>-0.03</v>
      </c>
      <c r="E13" s="1">
        <v>0.34</v>
      </c>
      <c r="F13" s="2">
        <v>3.3</v>
      </c>
      <c r="G13" s="1"/>
    </row>
    <row r="14" spans="1:10">
      <c r="A14" s="53" t="s">
        <v>40</v>
      </c>
    </row>
    <row r="15" spans="1:10">
      <c r="A15" s="131" t="s">
        <v>41</v>
      </c>
    </row>
    <row r="20" spans="8:8">
      <c r="H20" s="4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1"/>
  <sheetViews>
    <sheetView zoomScale="96" zoomScaleNormal="70" workbookViewId="0">
      <pane xSplit="2" ySplit="1" topLeftCell="J2" activePane="bottomRight" state="frozen"/>
      <selection pane="topRight" activeCell="C1" sqref="C1"/>
      <selection pane="bottomLeft" activeCell="A2" sqref="A2"/>
      <selection pane="bottomRight" activeCell="N21" sqref="N21"/>
    </sheetView>
  </sheetViews>
  <sheetFormatPr defaultRowHeight="15"/>
  <cols>
    <col min="1" max="1" width="11.28515625" bestFit="1" customWidth="1"/>
    <col min="2" max="2" width="5.5703125" bestFit="1" customWidth="1"/>
    <col min="3" max="3" width="19.7109375" bestFit="1" customWidth="1"/>
    <col min="4" max="9" width="9" customWidth="1"/>
  </cols>
  <sheetData>
    <row r="1" spans="1:11">
      <c r="B1" t="s">
        <v>42</v>
      </c>
      <c r="C1" t="s">
        <v>43</v>
      </c>
      <c r="D1" t="s">
        <v>44</v>
      </c>
      <c r="E1" t="s">
        <v>45</v>
      </c>
      <c r="F1" t="s">
        <v>46</v>
      </c>
      <c r="G1" t="s">
        <v>47</v>
      </c>
      <c r="H1" t="s">
        <v>48</v>
      </c>
      <c r="I1" t="s">
        <v>49</v>
      </c>
      <c r="K1" s="54" t="s">
        <v>50</v>
      </c>
    </row>
    <row r="2" spans="1:11">
      <c r="A2" s="3">
        <v>43466</v>
      </c>
      <c r="C2" s="2">
        <v>2.764135</v>
      </c>
      <c r="D2" s="2">
        <v>102.878</v>
      </c>
      <c r="E2" s="2">
        <v>260.76600000000002</v>
      </c>
      <c r="F2" s="2"/>
      <c r="G2" s="2"/>
      <c r="H2" s="2">
        <v>3.8</v>
      </c>
      <c r="I2" s="2">
        <v>2</v>
      </c>
      <c r="K2" s="130" t="s">
        <v>51</v>
      </c>
    </row>
    <row r="3" spans="1:11">
      <c r="A3" s="3">
        <v>43497</v>
      </c>
      <c r="B3" s="4"/>
      <c r="C3" s="2">
        <v>2.6901579999999998</v>
      </c>
      <c r="D3" s="2">
        <v>102.959</v>
      </c>
      <c r="E3" s="2">
        <v>261.18599999999998</v>
      </c>
      <c r="F3" s="2"/>
      <c r="G3" s="2"/>
      <c r="H3" s="2">
        <v>3.4</v>
      </c>
      <c r="I3" s="2">
        <v>2</v>
      </c>
    </row>
    <row r="4" spans="1:11">
      <c r="A4" s="3">
        <v>43525</v>
      </c>
      <c r="B4" s="4"/>
      <c r="C4" s="2">
        <v>2.552654</v>
      </c>
      <c r="D4" s="2">
        <v>103.04900000000001</v>
      </c>
      <c r="E4" s="2">
        <v>261.56700000000001</v>
      </c>
      <c r="F4" s="2"/>
      <c r="G4" s="2"/>
      <c r="H4" s="2">
        <v>3.5</v>
      </c>
      <c r="I4" s="2">
        <v>2</v>
      </c>
    </row>
    <row r="5" spans="1:11">
      <c r="A5" s="3">
        <v>43556</v>
      </c>
      <c r="B5" s="4"/>
      <c r="C5" s="2">
        <v>2.6247129999999999</v>
      </c>
      <c r="D5" s="2">
        <v>103.274</v>
      </c>
      <c r="E5" s="2">
        <v>261.99700000000001</v>
      </c>
      <c r="F5" s="2">
        <f t="shared" ref="F5:G36" si="0">4*(D5/D2*100-100)</f>
        <v>1.539687785532351</v>
      </c>
      <c r="G5" s="2">
        <f t="shared" si="0"/>
        <v>1.8882829816770368</v>
      </c>
      <c r="H5" s="2">
        <v>3.6</v>
      </c>
      <c r="I5" s="2">
        <v>2</v>
      </c>
    </row>
    <row r="6" spans="1:11">
      <c r="A6" s="3">
        <v>43586</v>
      </c>
      <c r="B6" s="4"/>
      <c r="C6" s="2">
        <v>2.3855369999999998</v>
      </c>
      <c r="D6" s="2">
        <v>103.381</v>
      </c>
      <c r="E6" s="2">
        <v>262.21699999999998</v>
      </c>
      <c r="F6" s="2">
        <f t="shared" si="0"/>
        <v>1.6394875630105616</v>
      </c>
      <c r="G6" s="2">
        <f t="shared" si="0"/>
        <v>1.5789513986201769</v>
      </c>
      <c r="H6" s="2">
        <v>3.7</v>
      </c>
      <c r="I6" s="2">
        <v>2</v>
      </c>
    </row>
    <row r="7" spans="1:11">
      <c r="A7" s="3">
        <v>43617</v>
      </c>
      <c r="B7" s="4">
        <v>2019</v>
      </c>
      <c r="C7" s="2">
        <v>2.5649359999999999</v>
      </c>
      <c r="D7" s="2">
        <v>103.586</v>
      </c>
      <c r="E7" s="2">
        <v>262.73899999999998</v>
      </c>
      <c r="F7" s="2">
        <f t="shared" si="0"/>
        <v>2.0844452639036035</v>
      </c>
      <c r="G7" s="2">
        <f t="shared" si="0"/>
        <v>1.7922750194022683</v>
      </c>
      <c r="H7" s="2">
        <v>3.9</v>
      </c>
      <c r="I7" s="2">
        <v>2</v>
      </c>
    </row>
    <row r="8" spans="1:11">
      <c r="A8" s="3">
        <v>43647</v>
      </c>
      <c r="B8" s="4"/>
      <c r="C8" s="2">
        <v>2.6220180000000002</v>
      </c>
      <c r="D8" s="2">
        <v>103.706</v>
      </c>
      <c r="E8" s="2">
        <v>263.27999999999997</v>
      </c>
      <c r="F8" s="2">
        <f t="shared" si="0"/>
        <v>1.673218815965356</v>
      </c>
      <c r="G8" s="2">
        <f t="shared" si="0"/>
        <v>1.9588010549738328</v>
      </c>
      <c r="H8" s="2">
        <v>3.9</v>
      </c>
      <c r="I8" s="2">
        <v>2</v>
      </c>
    </row>
    <row r="9" spans="1:11">
      <c r="A9" s="3">
        <v>43678</v>
      </c>
      <c r="B9" s="4"/>
      <c r="C9" s="2">
        <v>3.1642250000000001</v>
      </c>
      <c r="D9" s="2">
        <v>103.81100000000001</v>
      </c>
      <c r="E9" s="2">
        <v>263.87700000000001</v>
      </c>
      <c r="F9" s="2">
        <f t="shared" si="0"/>
        <v>1.6637486578771927</v>
      </c>
      <c r="G9" s="2">
        <f t="shared" si="0"/>
        <v>2.5322538203091653</v>
      </c>
      <c r="H9" s="2">
        <v>3.7</v>
      </c>
      <c r="I9" s="2">
        <v>2</v>
      </c>
    </row>
    <row r="10" spans="1:11">
      <c r="A10" s="3">
        <v>43709</v>
      </c>
      <c r="B10" s="4"/>
      <c r="C10" s="2">
        <v>2.983384</v>
      </c>
      <c r="D10" s="2">
        <v>103.889</v>
      </c>
      <c r="E10" s="2">
        <v>264.38799999999998</v>
      </c>
      <c r="F10" s="2">
        <f t="shared" si="0"/>
        <v>1.1700422837062661</v>
      </c>
      <c r="G10" s="2">
        <f t="shared" si="0"/>
        <v>2.5104761759768621</v>
      </c>
      <c r="H10" s="2">
        <v>3.6</v>
      </c>
      <c r="I10" s="2">
        <v>2</v>
      </c>
    </row>
    <row r="11" spans="1:11">
      <c r="A11" s="3">
        <v>43739</v>
      </c>
      <c r="B11" s="4"/>
      <c r="C11" s="2">
        <v>3.0831499999999998</v>
      </c>
      <c r="D11" s="2">
        <v>104.048</v>
      </c>
      <c r="E11" s="2">
        <v>264.97000000000003</v>
      </c>
      <c r="F11" s="2">
        <f t="shared" si="0"/>
        <v>1.3191136481977424</v>
      </c>
      <c r="G11" s="2">
        <f t="shared" si="0"/>
        <v>2.5676086295959522</v>
      </c>
      <c r="H11" s="2">
        <v>3.5</v>
      </c>
      <c r="I11" s="2">
        <v>2</v>
      </c>
    </row>
    <row r="12" spans="1:11">
      <c r="A12" s="3">
        <v>43770</v>
      </c>
      <c r="B12" s="4"/>
      <c r="C12" s="2">
        <v>2.8743720000000001</v>
      </c>
      <c r="D12" s="2">
        <v>104.066</v>
      </c>
      <c r="E12" s="2">
        <v>265.548</v>
      </c>
      <c r="F12" s="2">
        <f t="shared" si="0"/>
        <v>0.98255483522933673</v>
      </c>
      <c r="G12" s="2">
        <f t="shared" si="0"/>
        <v>2.5329983287668369</v>
      </c>
      <c r="H12" s="2">
        <v>3.7</v>
      </c>
      <c r="I12" s="2">
        <v>2</v>
      </c>
    </row>
    <row r="13" spans="1:11">
      <c r="A13" s="3">
        <v>43800</v>
      </c>
      <c r="B13" s="4"/>
      <c r="C13" s="2">
        <v>2.9034759999999999</v>
      </c>
      <c r="D13" s="2">
        <v>104.279</v>
      </c>
      <c r="E13" s="2">
        <v>266.02</v>
      </c>
      <c r="F13" s="2">
        <f t="shared" si="0"/>
        <v>1.501602672082754</v>
      </c>
      <c r="G13" s="2">
        <f t="shared" si="0"/>
        <v>2.4690984462229721</v>
      </c>
      <c r="H13" s="2">
        <v>3.7</v>
      </c>
      <c r="I13" s="2">
        <v>2</v>
      </c>
    </row>
    <row r="14" spans="1:11">
      <c r="A14" s="3">
        <v>43831</v>
      </c>
      <c r="C14" s="2">
        <v>2.837968</v>
      </c>
      <c r="D14" s="2">
        <v>104.47499999999999</v>
      </c>
      <c r="E14" s="2">
        <v>266.69799999999998</v>
      </c>
      <c r="F14" s="2">
        <f t="shared" si="0"/>
        <v>1.6415500538212768</v>
      </c>
      <c r="G14" s="2">
        <f t="shared" si="0"/>
        <v>2.6085971996828903</v>
      </c>
      <c r="H14" s="2">
        <v>3.8</v>
      </c>
      <c r="I14" s="2">
        <v>2</v>
      </c>
    </row>
    <row r="15" spans="1:11">
      <c r="A15" s="3">
        <v>43862</v>
      </c>
      <c r="B15" s="4"/>
      <c r="C15" s="2">
        <v>2.7419120000000001</v>
      </c>
      <c r="D15" s="2">
        <v>104.664</v>
      </c>
      <c r="E15" s="2">
        <v>267.40199999999999</v>
      </c>
      <c r="F15" s="2">
        <f t="shared" si="0"/>
        <v>2.2985413103223209</v>
      </c>
      <c r="G15" s="2">
        <f t="shared" si="0"/>
        <v>2.7927154412761865</v>
      </c>
      <c r="H15" s="2">
        <v>3.7</v>
      </c>
      <c r="I15" s="2">
        <v>2</v>
      </c>
    </row>
    <row r="16" spans="1:11">
      <c r="A16" s="3">
        <v>43891</v>
      </c>
      <c r="B16" s="4"/>
      <c r="C16" s="2">
        <v>2.0342210000000001</v>
      </c>
      <c r="D16" s="2">
        <v>104.586</v>
      </c>
      <c r="E16" s="2">
        <v>267.06799999999998</v>
      </c>
      <c r="F16" s="2">
        <f t="shared" si="0"/>
        <v>1.1776100653056005</v>
      </c>
      <c r="G16" s="2">
        <f t="shared" si="0"/>
        <v>1.5758213668145231</v>
      </c>
      <c r="H16" s="2">
        <v>3.5</v>
      </c>
      <c r="I16" s="2">
        <v>2</v>
      </c>
    </row>
    <row r="17" spans="1:10">
      <c r="A17" s="3">
        <v>43922</v>
      </c>
      <c r="B17" s="4"/>
      <c r="C17" s="2">
        <v>0.3836907</v>
      </c>
      <c r="D17" s="2">
        <v>104.23699999999999</v>
      </c>
      <c r="E17" s="2">
        <v>265.79599999999999</v>
      </c>
      <c r="F17" s="2">
        <f t="shared" si="0"/>
        <v>-0.911222780569517</v>
      </c>
      <c r="G17" s="2">
        <f t="shared" si="0"/>
        <v>-1.352841041177669</v>
      </c>
      <c r="H17" s="2">
        <v>3.3</v>
      </c>
      <c r="I17" s="2">
        <v>2</v>
      </c>
    </row>
    <row r="18" spans="1:10">
      <c r="A18" s="3">
        <v>43952</v>
      </c>
      <c r="B18" s="4"/>
      <c r="C18" s="2">
        <v>-0.35941089999999998</v>
      </c>
      <c r="D18" s="2">
        <v>104.364</v>
      </c>
      <c r="E18" s="2">
        <v>265.46100000000001</v>
      </c>
      <c r="F18" s="2">
        <f t="shared" si="0"/>
        <v>-1.1465260261408048</v>
      </c>
      <c r="G18" s="2">
        <f t="shared" si="0"/>
        <v>-2.9034936163528755</v>
      </c>
      <c r="H18" s="2">
        <v>3.5</v>
      </c>
      <c r="I18" s="2">
        <v>2</v>
      </c>
      <c r="J18" s="49"/>
    </row>
    <row r="19" spans="1:10">
      <c r="A19" s="3">
        <v>43983</v>
      </c>
      <c r="B19" s="4">
        <v>2020</v>
      </c>
      <c r="C19" s="2">
        <v>0.46798669999999998</v>
      </c>
      <c r="D19" s="2">
        <v>104.527</v>
      </c>
      <c r="E19" s="2">
        <v>265.839</v>
      </c>
      <c r="F19" s="2">
        <f t="shared" si="0"/>
        <v>-0.22565161685122348</v>
      </c>
      <c r="G19" s="2">
        <f t="shared" si="0"/>
        <v>-1.8407297017988071</v>
      </c>
      <c r="H19" s="2">
        <v>3.8</v>
      </c>
      <c r="I19" s="2">
        <v>2</v>
      </c>
    </row>
    <row r="20" spans="1:10">
      <c r="A20" s="3">
        <v>44013</v>
      </c>
      <c r="B20" s="4"/>
      <c r="C20" s="2">
        <v>3.1846549999999998</v>
      </c>
      <c r="D20" s="2">
        <v>104.913</v>
      </c>
      <c r="E20" s="2">
        <v>267.37299999999999</v>
      </c>
      <c r="F20" s="2">
        <f t="shared" si="0"/>
        <v>2.5940884714640333</v>
      </c>
      <c r="G20" s="2">
        <f t="shared" si="0"/>
        <v>2.3732486568646323</v>
      </c>
      <c r="H20" s="2">
        <v>3.9</v>
      </c>
      <c r="I20" s="2">
        <v>2</v>
      </c>
    </row>
    <row r="21" spans="1:10">
      <c r="A21" s="3">
        <v>44044</v>
      </c>
      <c r="B21" s="4"/>
      <c r="C21" s="2">
        <v>4.0455699999999997</v>
      </c>
      <c r="D21" s="2">
        <v>105.229</v>
      </c>
      <c r="E21" s="2">
        <v>268.39</v>
      </c>
      <c r="F21" s="2">
        <f t="shared" si="0"/>
        <v>3.3153194588171573</v>
      </c>
      <c r="G21" s="2">
        <f t="shared" si="0"/>
        <v>4.4134543303912892</v>
      </c>
      <c r="H21" s="2">
        <v>3.5</v>
      </c>
      <c r="I21" s="2">
        <v>2</v>
      </c>
    </row>
    <row r="22" spans="1:10">
      <c r="A22" s="3">
        <v>44075</v>
      </c>
      <c r="B22" s="4"/>
      <c r="C22" s="2">
        <v>3.1323120000000002</v>
      </c>
      <c r="D22" s="2">
        <v>105.39</v>
      </c>
      <c r="E22" s="2">
        <v>268.89999999999998</v>
      </c>
      <c r="F22" s="2">
        <f t="shared" si="0"/>
        <v>3.3024960058166357</v>
      </c>
      <c r="G22" s="2">
        <f t="shared" si="0"/>
        <v>4.605795236966685</v>
      </c>
      <c r="H22" s="2">
        <v>3.5</v>
      </c>
      <c r="I22" s="2">
        <v>2</v>
      </c>
    </row>
    <row r="23" spans="1:10">
      <c r="A23" s="3">
        <v>44105</v>
      </c>
      <c r="B23" s="4"/>
      <c r="C23" s="2">
        <v>1.3518840000000001</v>
      </c>
      <c r="D23" s="2">
        <v>105.47</v>
      </c>
      <c r="E23" s="2">
        <v>269.27999999999997</v>
      </c>
      <c r="F23" s="2">
        <f t="shared" si="0"/>
        <v>2.1236643695252724</v>
      </c>
      <c r="G23" s="2">
        <f t="shared" si="0"/>
        <v>2.8529432665228001</v>
      </c>
      <c r="H23" s="2">
        <v>3.5</v>
      </c>
      <c r="I23" s="2">
        <v>2</v>
      </c>
    </row>
    <row r="24" spans="1:10">
      <c r="A24" s="3">
        <v>44136</v>
      </c>
      <c r="B24" s="4"/>
      <c r="C24" s="2">
        <v>1.2028239999999999</v>
      </c>
      <c r="D24" s="2">
        <v>105.55200000000001</v>
      </c>
      <c r="E24" s="2">
        <v>269.96699999999998</v>
      </c>
      <c r="F24" s="2">
        <f t="shared" si="0"/>
        <v>1.2277984205875327</v>
      </c>
      <c r="G24" s="2">
        <f t="shared" si="0"/>
        <v>2.3503111144230502</v>
      </c>
      <c r="H24" s="2">
        <v>3.7</v>
      </c>
      <c r="I24" s="2">
        <v>2</v>
      </c>
    </row>
    <row r="25" spans="1:10">
      <c r="A25" s="3">
        <v>44166</v>
      </c>
      <c r="B25" s="4"/>
      <c r="C25" s="2">
        <v>1.62974</v>
      </c>
      <c r="D25" s="2">
        <v>105.899</v>
      </c>
      <c r="E25" s="2">
        <v>270.33999999999997</v>
      </c>
      <c r="F25" s="2">
        <f t="shared" si="0"/>
        <v>1.9318720941266179</v>
      </c>
      <c r="G25" s="2">
        <f t="shared" si="0"/>
        <v>2.1420602454443838</v>
      </c>
      <c r="H25" s="2">
        <v>3.4</v>
      </c>
      <c r="I25" s="2">
        <v>2</v>
      </c>
    </row>
    <row r="26" spans="1:10">
      <c r="A26" s="3">
        <v>44197</v>
      </c>
      <c r="C26" s="2">
        <v>1.595782</v>
      </c>
      <c r="D26" s="2">
        <v>106.267</v>
      </c>
      <c r="E26" s="2">
        <v>270.42200000000003</v>
      </c>
      <c r="F26" s="2">
        <f t="shared" si="0"/>
        <v>3.0226604721721628</v>
      </c>
      <c r="G26" s="2">
        <f t="shared" si="0"/>
        <v>1.6963755199050183</v>
      </c>
      <c r="H26" s="2">
        <v>3.4</v>
      </c>
      <c r="I26" s="2">
        <v>2</v>
      </c>
    </row>
    <row r="27" spans="1:10">
      <c r="A27" s="3">
        <v>44228</v>
      </c>
      <c r="B27" s="4"/>
      <c r="C27" s="2">
        <v>1.5908659999999999</v>
      </c>
      <c r="D27" s="2">
        <v>106.499</v>
      </c>
      <c r="E27" s="2">
        <v>270.81299999999999</v>
      </c>
      <c r="F27" s="2">
        <f t="shared" si="0"/>
        <v>3.5887524632408372</v>
      </c>
      <c r="G27" s="2">
        <f t="shared" si="0"/>
        <v>1.2534865372434751</v>
      </c>
      <c r="H27" s="2">
        <v>3.4</v>
      </c>
      <c r="I27" s="2">
        <v>2</v>
      </c>
    </row>
    <row r="28" spans="1:10">
      <c r="A28" s="3">
        <v>44256</v>
      </c>
      <c r="B28" s="4"/>
      <c r="C28" s="2">
        <v>1.8794839999999999</v>
      </c>
      <c r="D28" s="2">
        <v>106.94499999999999</v>
      </c>
      <c r="E28" s="2">
        <v>271.46100000000001</v>
      </c>
      <c r="F28" s="2">
        <f t="shared" si="0"/>
        <v>3.9509343808723543</v>
      </c>
      <c r="G28" s="2">
        <f t="shared" si="0"/>
        <v>1.6586520677665817</v>
      </c>
      <c r="H28" s="2">
        <v>3.4</v>
      </c>
      <c r="I28" s="2">
        <v>2</v>
      </c>
    </row>
    <row r="29" spans="1:10">
      <c r="A29" s="3">
        <v>44287</v>
      </c>
      <c r="B29" s="4"/>
      <c r="C29" s="2">
        <v>3.2542249999999999</v>
      </c>
      <c r="D29" s="2">
        <v>107.59399999999999</v>
      </c>
      <c r="E29" s="2">
        <v>273.66500000000002</v>
      </c>
      <c r="F29" s="2">
        <f t="shared" si="0"/>
        <v>4.9949655114005509</v>
      </c>
      <c r="G29" s="2">
        <f t="shared" si="0"/>
        <v>4.7969469939575333</v>
      </c>
      <c r="H29" s="2">
        <v>3.2</v>
      </c>
      <c r="I29" s="2">
        <v>2</v>
      </c>
    </row>
    <row r="30" spans="1:10">
      <c r="A30" s="3">
        <v>44317</v>
      </c>
      <c r="B30" s="4"/>
      <c r="C30" s="2">
        <v>3.8828740000000002</v>
      </c>
      <c r="D30" s="2">
        <v>108.167</v>
      </c>
      <c r="E30" s="2">
        <v>275.49400000000003</v>
      </c>
      <c r="F30" s="2">
        <f t="shared" si="0"/>
        <v>6.264847557254086</v>
      </c>
      <c r="G30" s="2">
        <f t="shared" si="0"/>
        <v>6.9139960046231863</v>
      </c>
      <c r="H30" s="2">
        <v>3</v>
      </c>
      <c r="I30" s="2">
        <v>2</v>
      </c>
    </row>
    <row r="31" spans="1:10">
      <c r="A31" s="3">
        <v>44348</v>
      </c>
      <c r="B31" s="4">
        <v>2021</v>
      </c>
      <c r="C31" s="2">
        <v>4.1392959999999999</v>
      </c>
      <c r="D31" s="2">
        <v>108.655</v>
      </c>
      <c r="E31" s="2">
        <v>277.58499999999998</v>
      </c>
      <c r="F31" s="2">
        <f t="shared" si="0"/>
        <v>6.395810930852349</v>
      </c>
      <c r="G31" s="2">
        <f t="shared" si="0"/>
        <v>9.0237640029322392</v>
      </c>
      <c r="H31" s="2">
        <v>3.2</v>
      </c>
      <c r="I31" s="2">
        <v>2</v>
      </c>
    </row>
    <row r="32" spans="1:10">
      <c r="A32" s="3">
        <v>44378</v>
      </c>
      <c r="B32" s="4"/>
      <c r="C32" s="2">
        <v>3.876566</v>
      </c>
      <c r="D32" s="2">
        <v>109.12</v>
      </c>
      <c r="E32" s="2">
        <v>278.61200000000002</v>
      </c>
      <c r="F32" s="2">
        <f t="shared" si="0"/>
        <v>5.6731788017919484</v>
      </c>
      <c r="G32" s="2">
        <f t="shared" si="0"/>
        <v>7.230738311439211</v>
      </c>
      <c r="H32" s="2">
        <v>3.7</v>
      </c>
      <c r="I32" s="2">
        <v>2</v>
      </c>
    </row>
    <row r="33" spans="1:9">
      <c r="A33" s="3">
        <v>44409</v>
      </c>
      <c r="B33" s="4"/>
      <c r="C33" s="2">
        <v>3.4954450000000001</v>
      </c>
      <c r="D33" s="2">
        <v>109.458</v>
      </c>
      <c r="E33" s="2">
        <v>278.99299999999999</v>
      </c>
      <c r="F33" s="2">
        <f t="shared" si="0"/>
        <v>4.7740993094011515</v>
      </c>
      <c r="G33" s="2">
        <f t="shared" si="0"/>
        <v>5.0803284282052914</v>
      </c>
      <c r="H33" s="2">
        <v>3.9</v>
      </c>
      <c r="I33" s="2">
        <v>2</v>
      </c>
    </row>
    <row r="34" spans="1:9">
      <c r="A34" s="3">
        <v>44440</v>
      </c>
      <c r="B34" s="4"/>
      <c r="C34" s="2">
        <v>3.5339589999999999</v>
      </c>
      <c r="D34" s="2">
        <v>109.684</v>
      </c>
      <c r="E34" s="2">
        <v>279.70999999999998</v>
      </c>
      <c r="F34" s="2">
        <f t="shared" si="0"/>
        <v>3.7881367631493958</v>
      </c>
      <c r="G34" s="2">
        <f t="shared" si="0"/>
        <v>3.0621251148296551</v>
      </c>
      <c r="H34" s="2">
        <v>4.2</v>
      </c>
      <c r="I34" s="2">
        <v>2</v>
      </c>
    </row>
    <row r="35" spans="1:9">
      <c r="A35" s="3">
        <v>44470</v>
      </c>
      <c r="B35" s="4"/>
      <c r="C35" s="2">
        <v>4.052816</v>
      </c>
      <c r="D35" s="2">
        <v>110.217</v>
      </c>
      <c r="E35" s="2">
        <v>281.62299999999999</v>
      </c>
      <c r="F35" s="2">
        <f t="shared" si="0"/>
        <v>4.0212609970674293</v>
      </c>
      <c r="G35" s="2">
        <f t="shared" si="0"/>
        <v>4.3228575940734117</v>
      </c>
      <c r="H35" s="2">
        <v>4.0999999999999996</v>
      </c>
      <c r="I35" s="2">
        <v>2</v>
      </c>
    </row>
    <row r="36" spans="1:9">
      <c r="A36" s="3">
        <v>44501</v>
      </c>
      <c r="B36" s="4"/>
      <c r="C36" s="2">
        <v>4.6066520000000004</v>
      </c>
      <c r="D36" s="2">
        <v>110.77800000000001</v>
      </c>
      <c r="E36" s="2">
        <v>283.39299999999997</v>
      </c>
      <c r="F36" s="2">
        <f t="shared" si="0"/>
        <v>4.8237680206107143</v>
      </c>
      <c r="G36" s="2">
        <f t="shared" si="0"/>
        <v>6.30840200291766</v>
      </c>
      <c r="H36" s="2">
        <v>4.3</v>
      </c>
      <c r="I36" s="2">
        <v>2</v>
      </c>
    </row>
    <row r="37" spans="1:9">
      <c r="A37" s="3">
        <v>44531</v>
      </c>
      <c r="B37" s="4"/>
      <c r="C37" s="2">
        <v>5.1099319999999997</v>
      </c>
      <c r="D37" s="2">
        <v>111.446</v>
      </c>
      <c r="E37" s="2">
        <v>285.221</v>
      </c>
      <c r="F37" s="2">
        <f t="shared" ref="F37:G61" si="1">4*(D37/D34*100-100)</f>
        <v>6.4257321031326455</v>
      </c>
      <c r="G37" s="2">
        <f t="shared" si="1"/>
        <v>7.8810196274713462</v>
      </c>
      <c r="H37" s="2">
        <v>4.5</v>
      </c>
      <c r="I37" s="2">
        <v>2</v>
      </c>
    </row>
    <row r="38" spans="1:9">
      <c r="A38" s="3">
        <v>44562</v>
      </c>
      <c r="C38" s="2">
        <v>5.4329609999999997</v>
      </c>
      <c r="D38" s="2">
        <v>111.973</v>
      </c>
      <c r="E38" s="2">
        <v>286.81099999999998</v>
      </c>
      <c r="F38" s="2">
        <f t="shared" si="1"/>
        <v>6.3728825861709311</v>
      </c>
      <c r="G38" s="2">
        <f t="shared" si="1"/>
        <v>7.3687163335380319</v>
      </c>
      <c r="H38" s="2">
        <v>5.0999999999999996</v>
      </c>
      <c r="I38" s="2">
        <v>2</v>
      </c>
    </row>
    <row r="39" spans="1:9">
      <c r="A39" s="3">
        <v>44593</v>
      </c>
      <c r="B39" s="4"/>
      <c r="C39" s="2">
        <v>5.960108</v>
      </c>
      <c r="D39" s="2">
        <v>112.43600000000001</v>
      </c>
      <c r="E39" s="2">
        <v>288.28699999999998</v>
      </c>
      <c r="F39" s="2">
        <f t="shared" si="1"/>
        <v>5.986748271317424</v>
      </c>
      <c r="G39" s="2">
        <f t="shared" si="1"/>
        <v>6.9077217856475386</v>
      </c>
      <c r="H39" s="2">
        <v>5.8</v>
      </c>
      <c r="I39" s="2">
        <v>2</v>
      </c>
    </row>
    <row r="40" spans="1:9">
      <c r="A40" s="3">
        <v>44621</v>
      </c>
      <c r="B40" s="4"/>
      <c r="C40" s="2">
        <v>6.1498340000000002</v>
      </c>
      <c r="D40" s="2">
        <v>112.88</v>
      </c>
      <c r="E40" s="2">
        <v>289.041</v>
      </c>
      <c r="F40" s="2">
        <f t="shared" si="1"/>
        <v>5.1468872817328588</v>
      </c>
      <c r="G40" s="2">
        <f t="shared" si="1"/>
        <v>5.357249290900711</v>
      </c>
      <c r="H40" s="2">
        <v>6</v>
      </c>
      <c r="I40" s="2">
        <v>2</v>
      </c>
    </row>
    <row r="41" spans="1:9">
      <c r="A41" s="3">
        <v>44652</v>
      </c>
      <c r="B41" s="4"/>
      <c r="C41" s="2">
        <v>6.2901179999999997</v>
      </c>
      <c r="D41" s="2">
        <v>113.248</v>
      </c>
      <c r="E41" s="2">
        <v>290.51499999999999</v>
      </c>
      <c r="F41" s="2">
        <f t="shared" si="1"/>
        <v>4.5546694292374355</v>
      </c>
      <c r="G41" s="2">
        <f t="shared" si="1"/>
        <v>5.1657711872975369</v>
      </c>
      <c r="H41" s="2">
        <v>6</v>
      </c>
      <c r="I41" s="2">
        <v>2</v>
      </c>
    </row>
    <row r="42" spans="1:9">
      <c r="A42" s="3">
        <v>44682</v>
      </c>
      <c r="B42" s="4"/>
      <c r="C42" s="2">
        <v>6.5574279999999998</v>
      </c>
      <c r="D42" s="2">
        <v>113.65600000000001</v>
      </c>
      <c r="E42" s="2">
        <v>292.072</v>
      </c>
      <c r="F42" s="2">
        <f t="shared" si="1"/>
        <v>4.3402468960119336</v>
      </c>
      <c r="G42" s="2">
        <f t="shared" si="1"/>
        <v>5.2517109685834384</v>
      </c>
      <c r="H42" s="2">
        <v>6.1</v>
      </c>
      <c r="I42" s="2">
        <v>2</v>
      </c>
    </row>
    <row r="43" spans="1:9">
      <c r="A43" s="3">
        <v>44713</v>
      </c>
      <c r="B43" s="4">
        <v>2022</v>
      </c>
      <c r="C43" s="2">
        <v>7.5169819999999996</v>
      </c>
      <c r="D43" s="2">
        <v>114.297</v>
      </c>
      <c r="E43" s="2">
        <v>293.97199999999998</v>
      </c>
      <c r="F43" s="2">
        <f t="shared" si="1"/>
        <v>5.0212615166548744</v>
      </c>
      <c r="G43" s="2">
        <f t="shared" si="1"/>
        <v>6.8239453918301933</v>
      </c>
      <c r="H43" s="2">
        <v>6.7</v>
      </c>
      <c r="I43" s="2">
        <v>2</v>
      </c>
    </row>
    <row r="44" spans="1:9">
      <c r="A44" s="3">
        <v>44743</v>
      </c>
      <c r="B44" s="4"/>
      <c r="C44" s="2">
        <v>7.1914870000000004</v>
      </c>
      <c r="D44" s="2">
        <v>114.53400000000001</v>
      </c>
      <c r="E44" s="2">
        <v>295.05500000000001</v>
      </c>
      <c r="F44" s="2">
        <f t="shared" si="1"/>
        <v>4.5422435716304221</v>
      </c>
      <c r="G44" s="2">
        <f t="shared" si="1"/>
        <v>6.2509681083593591</v>
      </c>
      <c r="H44" s="2">
        <v>6.7</v>
      </c>
      <c r="I44" s="2">
        <v>2</v>
      </c>
    </row>
    <row r="45" spans="1:9">
      <c r="A45" s="3">
        <v>44774</v>
      </c>
      <c r="B45" s="4"/>
      <c r="C45" s="2">
        <v>7.2842529999999996</v>
      </c>
      <c r="D45" s="2">
        <v>115.158</v>
      </c>
      <c r="E45" s="2">
        <v>296.56900000000002</v>
      </c>
      <c r="F45" s="2">
        <f t="shared" si="1"/>
        <v>5.2861265573309311</v>
      </c>
      <c r="G45" s="2">
        <f t="shared" si="1"/>
        <v>6.1587553753868747</v>
      </c>
      <c r="H45" s="2">
        <v>6.7</v>
      </c>
      <c r="I45" s="2">
        <v>2</v>
      </c>
    </row>
    <row r="46" spans="1:9">
      <c r="A46" s="3">
        <v>44805</v>
      </c>
      <c r="B46" s="4"/>
      <c r="C46" s="2">
        <v>7.1832919999999998</v>
      </c>
      <c r="D46" s="2">
        <v>115.68600000000001</v>
      </c>
      <c r="E46" s="2">
        <v>298.28399999999999</v>
      </c>
      <c r="F46" s="2">
        <f t="shared" si="1"/>
        <v>4.8610199742776103</v>
      </c>
      <c r="G46" s="2">
        <f t="shared" si="1"/>
        <v>5.867225450042838</v>
      </c>
      <c r="H46" s="2">
        <v>6.3</v>
      </c>
      <c r="I46" s="2">
        <v>2</v>
      </c>
    </row>
    <row r="47" spans="1:9">
      <c r="A47" s="3">
        <v>44835</v>
      </c>
      <c r="B47" s="4"/>
      <c r="C47" s="2">
        <v>6.9716940000000003</v>
      </c>
      <c r="D47" s="2">
        <v>116.087</v>
      </c>
      <c r="E47" s="2">
        <v>299.351</v>
      </c>
      <c r="F47" s="2">
        <f t="shared" si="1"/>
        <v>5.4237169748720362</v>
      </c>
      <c r="G47" s="2">
        <f t="shared" si="1"/>
        <v>5.8239989154564</v>
      </c>
      <c r="H47" s="2">
        <v>6.4</v>
      </c>
      <c r="I47" s="2">
        <v>2</v>
      </c>
    </row>
    <row r="48" spans="1:9">
      <c r="A48" s="3">
        <v>44866</v>
      </c>
      <c r="B48" s="4"/>
      <c r="C48" s="2">
        <v>6.466939</v>
      </c>
      <c r="D48" s="2">
        <v>116.417</v>
      </c>
      <c r="E48" s="2">
        <v>300.29199999999997</v>
      </c>
      <c r="F48" s="2">
        <f t="shared" si="1"/>
        <v>4.3731221452265459</v>
      </c>
      <c r="G48" s="2">
        <f t="shared" si="1"/>
        <v>5.0214284028336351</v>
      </c>
      <c r="H48" s="2">
        <v>6.4</v>
      </c>
      <c r="I48" s="2">
        <v>2</v>
      </c>
    </row>
    <row r="49" spans="1:9">
      <c r="A49" s="3">
        <v>44896</v>
      </c>
      <c r="B49" s="4"/>
      <c r="C49" s="2">
        <v>5.7753829999999997</v>
      </c>
      <c r="D49" s="2">
        <v>116.86799999999999</v>
      </c>
      <c r="E49" s="2">
        <v>301.423</v>
      </c>
      <c r="F49" s="2">
        <f t="shared" si="1"/>
        <v>4.0869249520252424</v>
      </c>
      <c r="G49" s="2">
        <f t="shared" si="1"/>
        <v>4.2094111651982189</v>
      </c>
      <c r="H49" s="2">
        <v>6.1</v>
      </c>
      <c r="I49" s="2">
        <v>2</v>
      </c>
    </row>
    <row r="50" spans="1:9">
      <c r="A50" s="3">
        <v>44927</v>
      </c>
      <c r="C50" s="2">
        <v>5.9679029999999997</v>
      </c>
      <c r="D50" s="2">
        <v>117.461</v>
      </c>
      <c r="E50" s="2">
        <v>302.709</v>
      </c>
      <c r="F50" s="2">
        <f t="shared" si="1"/>
        <v>4.7343802492957821</v>
      </c>
      <c r="G50" s="2">
        <f t="shared" si="1"/>
        <v>4.487040297176236</v>
      </c>
      <c r="H50" s="2">
        <v>6.1</v>
      </c>
      <c r="I50" s="2">
        <v>2</v>
      </c>
    </row>
    <row r="51" spans="1:9">
      <c r="A51" s="3">
        <v>44958</v>
      </c>
      <c r="B51" s="4"/>
      <c r="C51" s="2">
        <v>6.2625739999999999</v>
      </c>
      <c r="D51" s="2">
        <v>117.883</v>
      </c>
      <c r="E51" s="2">
        <v>304.12400000000002</v>
      </c>
      <c r="F51" s="2">
        <f t="shared" si="1"/>
        <v>5.0370650334572815</v>
      </c>
      <c r="G51" s="2">
        <f t="shared" si="1"/>
        <v>5.1043650846510218</v>
      </c>
      <c r="H51" s="2">
        <v>6.1</v>
      </c>
      <c r="I51" s="2">
        <v>2</v>
      </c>
    </row>
    <row r="52" spans="1:9">
      <c r="A52" s="3">
        <v>44986</v>
      </c>
      <c r="B52" s="4"/>
      <c r="C52" s="2">
        <v>5.6940049999999998</v>
      </c>
      <c r="D52" s="2">
        <v>118.279</v>
      </c>
      <c r="E52" s="2">
        <v>305.11200000000002</v>
      </c>
      <c r="F52" s="2">
        <f t="shared" si="1"/>
        <v>4.8293801553890034</v>
      </c>
      <c r="G52" s="2">
        <f t="shared" si="1"/>
        <v>4.8954459347827424</v>
      </c>
      <c r="H52" s="2">
        <v>6.4</v>
      </c>
      <c r="I52" s="2">
        <v>2</v>
      </c>
    </row>
    <row r="53" spans="1:9">
      <c r="A53" s="3">
        <v>45017</v>
      </c>
      <c r="B53" s="4"/>
      <c r="C53" s="2">
        <v>5.512975</v>
      </c>
      <c r="D53" s="2">
        <v>118.642</v>
      </c>
      <c r="E53" s="2">
        <v>306.53899999999999</v>
      </c>
      <c r="F53" s="2">
        <f t="shared" si="1"/>
        <v>4.0217604140948993</v>
      </c>
      <c r="G53" s="2">
        <f t="shared" si="1"/>
        <v>5.0609661424007868</v>
      </c>
      <c r="H53" s="2">
        <v>6.1</v>
      </c>
      <c r="I53" s="2">
        <v>2</v>
      </c>
    </row>
    <row r="54" spans="1:9">
      <c r="A54" s="3">
        <v>45047</v>
      </c>
      <c r="B54" s="4"/>
      <c r="C54" s="2">
        <v>4.5010940000000002</v>
      </c>
      <c r="D54" s="2">
        <v>118.98399999999999</v>
      </c>
      <c r="E54" s="2">
        <v>307.64600000000002</v>
      </c>
      <c r="F54" s="2">
        <f t="shared" si="1"/>
        <v>3.735907637233538</v>
      </c>
      <c r="G54" s="2">
        <f t="shared" si="1"/>
        <v>4.6323210269495121</v>
      </c>
      <c r="H54" s="2">
        <v>6</v>
      </c>
      <c r="I54" s="2">
        <v>2</v>
      </c>
    </row>
    <row r="55" spans="1:9">
      <c r="A55" s="3">
        <v>45078</v>
      </c>
      <c r="B55" s="4">
        <v>2023</v>
      </c>
      <c r="C55" s="2">
        <v>4.2472770000000004</v>
      </c>
      <c r="D55" s="2">
        <v>119.18899999999999</v>
      </c>
      <c r="E55" s="2">
        <v>308.245</v>
      </c>
      <c r="F55" s="2">
        <f t="shared" si="1"/>
        <v>3.0774693732615219</v>
      </c>
      <c r="G55" s="2">
        <f t="shared" si="1"/>
        <v>4.1073441883636406</v>
      </c>
      <c r="H55" s="2">
        <v>5.6</v>
      </c>
      <c r="I55" s="2">
        <v>2</v>
      </c>
    </row>
    <row r="56" spans="1:9">
      <c r="A56" s="3">
        <v>45108</v>
      </c>
      <c r="B56" s="4"/>
      <c r="C56" s="2">
        <v>3.618058</v>
      </c>
      <c r="D56" s="2">
        <v>119.33199999999999</v>
      </c>
      <c r="E56" s="2">
        <v>308.94499999999999</v>
      </c>
      <c r="F56" s="2">
        <f t="shared" si="1"/>
        <v>2.3263262588290559</v>
      </c>
      <c r="G56" s="2">
        <f t="shared" si="1"/>
        <v>3.1395678853261302</v>
      </c>
      <c r="H56" s="2">
        <v>5.7</v>
      </c>
      <c r="I56" s="2">
        <v>2</v>
      </c>
    </row>
    <row r="57" spans="1:9">
      <c r="A57" s="3">
        <v>45139</v>
      </c>
      <c r="B57" s="4"/>
      <c r="C57" s="2">
        <v>3.8030379999999999</v>
      </c>
      <c r="D57" s="2">
        <v>119.449</v>
      </c>
      <c r="E57" s="2">
        <v>309.65600000000001</v>
      </c>
      <c r="F57" s="2">
        <f t="shared" si="1"/>
        <v>1.563235392994045</v>
      </c>
      <c r="G57" s="2">
        <f t="shared" si="1"/>
        <v>2.6133933156939975</v>
      </c>
      <c r="H57" s="2">
        <v>5.3</v>
      </c>
      <c r="I57" s="2">
        <v>2</v>
      </c>
    </row>
    <row r="58" spans="1:9">
      <c r="A58" s="3">
        <v>45170</v>
      </c>
      <c r="B58" s="4"/>
      <c r="C58" s="2">
        <v>4.3812049999999996</v>
      </c>
      <c r="D58" s="2">
        <v>119.842</v>
      </c>
      <c r="E58" s="2">
        <v>310.64400000000001</v>
      </c>
      <c r="F58" s="2">
        <f t="shared" si="1"/>
        <v>2.1914774014380214</v>
      </c>
      <c r="G58" s="2">
        <f t="shared" si="1"/>
        <v>3.1131080796120045</v>
      </c>
      <c r="H58" s="2">
        <v>5.2</v>
      </c>
      <c r="I58" s="2">
        <v>2</v>
      </c>
    </row>
    <row r="59" spans="1:9">
      <c r="A59" s="3">
        <v>45200</v>
      </c>
      <c r="B59" s="4"/>
      <c r="C59" s="2">
        <v>4.5231019999999997</v>
      </c>
      <c r="D59" s="2">
        <v>120.015</v>
      </c>
      <c r="E59" s="2">
        <v>311.39</v>
      </c>
      <c r="F59" s="2">
        <f t="shared" si="1"/>
        <v>2.2894110548721187</v>
      </c>
      <c r="G59" s="2">
        <f t="shared" si="1"/>
        <v>3.1656120021362426</v>
      </c>
      <c r="H59" s="2">
        <v>5.2</v>
      </c>
      <c r="I59" s="2">
        <v>2</v>
      </c>
    </row>
    <row r="60" spans="1:9">
      <c r="A60" s="3">
        <v>45231</v>
      </c>
      <c r="B60" s="4"/>
      <c r="C60" s="2">
        <v>4.2775179999999997</v>
      </c>
      <c r="D60" s="2">
        <v>120.122</v>
      </c>
      <c r="E60" s="2">
        <v>312.34899999999999</v>
      </c>
      <c r="F60" s="2">
        <f t="shared" si="1"/>
        <v>2.2536814874968059</v>
      </c>
      <c r="G60" s="2">
        <f t="shared" si="1"/>
        <v>3.4786989433434883</v>
      </c>
      <c r="H60" s="2">
        <v>5.2</v>
      </c>
      <c r="I60" s="2">
        <v>2</v>
      </c>
    </row>
    <row r="61" spans="1:9">
      <c r="A61" s="3">
        <v>45261</v>
      </c>
      <c r="B61" s="4"/>
      <c r="C61" s="2">
        <v>3.9912160000000001</v>
      </c>
      <c r="D61" s="2">
        <v>120.30500000000001</v>
      </c>
      <c r="E61" s="2">
        <v>313.209</v>
      </c>
      <c r="F61" s="2">
        <f t="shared" si="1"/>
        <v>1.545368067956133</v>
      </c>
      <c r="G61" s="2">
        <f t="shared" si="1"/>
        <v>3.3028160852937845</v>
      </c>
      <c r="H61" s="2">
        <v>5.2</v>
      </c>
      <c r="I61" s="2">
        <v>2</v>
      </c>
    </row>
    <row r="62" spans="1:9">
      <c r="A62" s="3">
        <v>45292</v>
      </c>
      <c r="B62" s="4">
        <v>2024</v>
      </c>
      <c r="C62" s="2">
        <v>4.7878985399999996</v>
      </c>
      <c r="D62" s="74">
        <v>120.913</v>
      </c>
      <c r="E62" s="2">
        <v>314.43799999999999</v>
      </c>
      <c r="F62" s="2">
        <f>4*(D62/D59*100-100)</f>
        <v>2.9929592134316749</v>
      </c>
      <c r="G62" s="2">
        <f>4*(E62/E59*100-100)</f>
        <v>3.9153473136581169</v>
      </c>
      <c r="H62" s="2">
        <v>5</v>
      </c>
      <c r="I62" s="2">
        <v>2</v>
      </c>
    </row>
    <row r="63" spans="1:9">
      <c r="A63" s="3">
        <v>45323</v>
      </c>
      <c r="B63" s="4"/>
      <c r="C63" s="2">
        <v>5</v>
      </c>
      <c r="D63" s="74">
        <v>121.224</v>
      </c>
      <c r="E63" s="2">
        <v>315.565</v>
      </c>
      <c r="F63" s="2">
        <f>4*(D63/D60*100-100)</f>
        <v>3.6696025707198032</v>
      </c>
      <c r="G63" s="2">
        <f t="shared" ref="G63" si="2">4*(E63/E60*100-100)</f>
        <v>4.1184700447255977</v>
      </c>
      <c r="H63" s="2">
        <v>5</v>
      </c>
      <c r="I63" s="2">
        <v>2</v>
      </c>
    </row>
    <row r="64" spans="1:9">
      <c r="A64" s="3">
        <v>45352</v>
      </c>
      <c r="B64" s="4"/>
      <c r="C64" s="2">
        <v>5.2</v>
      </c>
      <c r="D64" s="74">
        <v>121.629</v>
      </c>
      <c r="E64" s="2">
        <v>316.69799999999998</v>
      </c>
      <c r="F64" s="2">
        <f>4*(D64/D61*100-100)</f>
        <v>4.402144549270588</v>
      </c>
      <c r="G64" s="2">
        <f>4*(E64/E61*100-100)</f>
        <v>4.4558106567818641</v>
      </c>
      <c r="H64" s="2">
        <v>4.7</v>
      </c>
      <c r="I64" s="2">
        <v>2</v>
      </c>
    </row>
    <row r="65" spans="1:9">
      <c r="A65" s="3">
        <v>45383</v>
      </c>
      <c r="B65" s="4"/>
      <c r="C65" s="2">
        <v>4.5</v>
      </c>
      <c r="D65" s="74">
        <v>121.93899999999999</v>
      </c>
      <c r="E65" s="2">
        <v>317.62200000000001</v>
      </c>
      <c r="F65" s="2">
        <f t="shared" ref="F65:G70" si="3">4*(D65/D62*100-100)</f>
        <v>3.3941759777691232</v>
      </c>
      <c r="G65" s="2">
        <f t="shared" si="3"/>
        <v>4.0504010329540847</v>
      </c>
      <c r="H65" s="2">
        <v>5.3</v>
      </c>
      <c r="I65" s="2">
        <v>2</v>
      </c>
    </row>
    <row r="66" spans="1:9">
      <c r="A66" s="3">
        <v>45413</v>
      </c>
      <c r="C66" s="2">
        <v>4</v>
      </c>
      <c r="D66" s="2">
        <v>122.063</v>
      </c>
      <c r="E66" s="2">
        <v>318.14</v>
      </c>
      <c r="F66" s="2">
        <f t="shared" si="3"/>
        <v>2.7684286939879712</v>
      </c>
      <c r="G66" s="2">
        <f t="shared" si="3"/>
        <v>3.2639868172959723</v>
      </c>
      <c r="H66" s="2">
        <v>5.3</v>
      </c>
      <c r="I66" s="2">
        <v>2</v>
      </c>
    </row>
    <row r="67" spans="1:9">
      <c r="A67" s="3">
        <v>45444</v>
      </c>
      <c r="C67" s="2">
        <v>3.2</v>
      </c>
      <c r="D67" s="2">
        <v>122.262</v>
      </c>
      <c r="E67" s="2">
        <v>318.346</v>
      </c>
      <c r="F67" s="2">
        <f t="shared" si="3"/>
        <v>2.0817403744172225</v>
      </c>
      <c r="G67" s="2">
        <f t="shared" si="3"/>
        <v>2.0814782537307792</v>
      </c>
      <c r="H67" s="2">
        <v>5.3</v>
      </c>
      <c r="I67" s="2">
        <v>2</v>
      </c>
    </row>
    <row r="68" spans="1:9">
      <c r="A68" s="3">
        <v>45474</v>
      </c>
      <c r="C68" s="2">
        <v>2.7</v>
      </c>
      <c r="D68" s="2">
        <v>122.718</v>
      </c>
      <c r="E68" s="2">
        <v>318.87200000000001</v>
      </c>
      <c r="F68" s="2">
        <f t="shared" si="3"/>
        <v>2.5553760486801025</v>
      </c>
      <c r="G68" s="2">
        <f>4*(E68/E65*100-100)</f>
        <v>1.5741982608257103</v>
      </c>
      <c r="H68">
        <v>4.7</v>
      </c>
      <c r="I68">
        <v>2</v>
      </c>
    </row>
    <row r="69" spans="1:9">
      <c r="A69" s="3">
        <v>45505</v>
      </c>
      <c r="C69" s="2">
        <v>3.1</v>
      </c>
      <c r="D69" s="2">
        <v>122.91</v>
      </c>
      <c r="E69" s="2">
        <v>319.76799999999997</v>
      </c>
      <c r="F69" s="2">
        <f t="shared" si="3"/>
        <v>2.775615870493084</v>
      </c>
      <c r="G69" s="2">
        <f t="shared" si="3"/>
        <v>2.046897592254993</v>
      </c>
      <c r="H69" s="2">
        <v>4.5999999999999996</v>
      </c>
      <c r="I69">
        <v>2</v>
      </c>
    </row>
    <row r="70" spans="1:9">
      <c r="A70" s="3">
        <v>45536</v>
      </c>
      <c r="C70" s="2">
        <v>3.5</v>
      </c>
      <c r="D70" s="2">
        <v>123.22199999999999</v>
      </c>
      <c r="E70" s="2">
        <v>320.76299999999998</v>
      </c>
      <c r="F70" s="2">
        <f t="shared" si="3"/>
        <v>3.1407959954850639</v>
      </c>
      <c r="G70" s="2">
        <f t="shared" si="3"/>
        <v>3.0369472209482637</v>
      </c>
      <c r="H70" s="2">
        <v>4.7</v>
      </c>
      <c r="I70">
        <v>2</v>
      </c>
    </row>
    <row r="71" spans="1:9">
      <c r="A71" s="3">
        <v>45566</v>
      </c>
      <c r="C71" s="2">
        <v>3.7</v>
      </c>
      <c r="E71" s="2">
        <v>321.67</v>
      </c>
      <c r="F71" s="2"/>
      <c r="G71" s="2">
        <f>4*(E71/E68*100-100)</f>
        <v>3.5098722998570224</v>
      </c>
      <c r="H71" s="2">
        <v>4.5999999999999996</v>
      </c>
      <c r="I71">
        <v>2</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
  <sheetViews>
    <sheetView topLeftCell="A17" zoomScaleNormal="100" workbookViewId="0">
      <selection activeCell="N30" sqref="N30"/>
    </sheetView>
  </sheetViews>
  <sheetFormatPr defaultRowHeight="15"/>
  <cols>
    <col min="1" max="1" width="15.85546875" bestFit="1" customWidth="1"/>
  </cols>
  <sheetData>
    <row r="1" spans="1:5">
      <c r="B1" s="63">
        <v>45631</v>
      </c>
      <c r="C1" s="63">
        <v>45583</v>
      </c>
      <c r="D1" s="63">
        <v>45560</v>
      </c>
      <c r="E1" s="114" t="s">
        <v>52</v>
      </c>
    </row>
    <row r="2" spans="1:5">
      <c r="A2" s="7">
        <v>45627</v>
      </c>
      <c r="B2">
        <v>440.29</v>
      </c>
      <c r="C2">
        <v>436.51</v>
      </c>
      <c r="D2">
        <v>393.98</v>
      </c>
      <c r="E2">
        <v>440</v>
      </c>
    </row>
    <row r="3" spans="1:5">
      <c r="A3" s="7">
        <v>45717</v>
      </c>
      <c r="B3">
        <v>415.42</v>
      </c>
      <c r="C3">
        <v>394.96</v>
      </c>
      <c r="D3">
        <v>336.98</v>
      </c>
    </row>
    <row r="4" spans="1:5">
      <c r="A4" s="7">
        <v>45809</v>
      </c>
      <c r="B4">
        <v>395.94</v>
      </c>
      <c r="C4">
        <v>364.51</v>
      </c>
      <c r="D4">
        <v>306.06</v>
      </c>
    </row>
    <row r="5" spans="1:5">
      <c r="A5" s="7">
        <v>45901</v>
      </c>
      <c r="B5">
        <v>384.47</v>
      </c>
      <c r="C5">
        <v>346.97</v>
      </c>
      <c r="D5">
        <v>293.5</v>
      </c>
    </row>
    <row r="6" spans="1:5">
      <c r="A6" s="7">
        <v>45992</v>
      </c>
      <c r="B6">
        <v>376.42</v>
      </c>
      <c r="C6">
        <v>337.43</v>
      </c>
      <c r="D6">
        <v>290.13</v>
      </c>
      <c r="E6">
        <v>340</v>
      </c>
    </row>
    <row r="7" spans="1:5">
      <c r="A7" s="7">
        <v>46082</v>
      </c>
      <c r="B7">
        <v>370.48</v>
      </c>
      <c r="C7">
        <v>332.95</v>
      </c>
      <c r="D7">
        <v>290.22000000000003</v>
      </c>
    </row>
    <row r="8" spans="1:5">
      <c r="A8" s="7">
        <v>46174</v>
      </c>
      <c r="B8">
        <v>366.52</v>
      </c>
      <c r="C8">
        <v>331.48</v>
      </c>
      <c r="D8">
        <v>292.13</v>
      </c>
    </row>
    <row r="9" spans="1:5">
      <c r="A9" s="7">
        <v>46266</v>
      </c>
      <c r="B9">
        <v>364.31</v>
      </c>
      <c r="C9">
        <v>332.4</v>
      </c>
      <c r="D9">
        <v>296.39</v>
      </c>
    </row>
    <row r="10" spans="1:5">
      <c r="A10" s="7">
        <v>46357</v>
      </c>
      <c r="B10">
        <v>363.99</v>
      </c>
      <c r="C10">
        <v>334.54</v>
      </c>
      <c r="D10">
        <v>300.44</v>
      </c>
      <c r="E10">
        <v>290</v>
      </c>
    </row>
    <row r="11" spans="1:5">
      <c r="A11" s="7">
        <v>46447</v>
      </c>
      <c r="B11">
        <v>362.48</v>
      </c>
      <c r="C11">
        <v>336</v>
      </c>
      <c r="D11">
        <v>304.02</v>
      </c>
    </row>
    <row r="12" spans="1:5">
      <c r="A12" s="7">
        <v>46539</v>
      </c>
      <c r="B12">
        <v>361.54</v>
      </c>
      <c r="C12">
        <v>337.61</v>
      </c>
      <c r="D12">
        <v>307.52</v>
      </c>
    </row>
    <row r="14" spans="1:5">
      <c r="B14" s="50" t="s">
        <v>53</v>
      </c>
    </row>
    <row r="15" spans="1:5">
      <c r="B15" s="51"/>
    </row>
    <row r="16" spans="1:5">
      <c r="B16" s="64" t="s">
        <v>54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
  <sheetViews>
    <sheetView topLeftCell="A13" workbookViewId="0">
      <selection activeCell="I23" sqref="I23"/>
    </sheetView>
  </sheetViews>
  <sheetFormatPr defaultRowHeight="15"/>
  <sheetData>
    <row r="1" spans="1:11">
      <c r="A1" t="s">
        <v>55</v>
      </c>
      <c r="B1" t="s">
        <v>56</v>
      </c>
      <c r="C1" t="s">
        <v>57</v>
      </c>
      <c r="D1" t="s">
        <v>58</v>
      </c>
      <c r="E1" t="s">
        <v>59</v>
      </c>
    </row>
    <row r="2" spans="1:11">
      <c r="A2" t="s">
        <v>28</v>
      </c>
      <c r="B2">
        <v>-0.06</v>
      </c>
      <c r="C2">
        <v>0.3</v>
      </c>
      <c r="D2">
        <v>0.3</v>
      </c>
      <c r="E2">
        <v>0.5</v>
      </c>
    </row>
    <row r="3" spans="1:11">
      <c r="A3" t="s">
        <v>29</v>
      </c>
      <c r="B3">
        <v>-0.1</v>
      </c>
      <c r="C3">
        <v>0.7</v>
      </c>
      <c r="D3">
        <v>0.3</v>
      </c>
      <c r="E3">
        <v>0.9</v>
      </c>
      <c r="I3" s="6"/>
      <c r="J3" s="5"/>
      <c r="K3" s="6"/>
    </row>
    <row r="4" spans="1:11">
      <c r="A4" t="s">
        <v>30</v>
      </c>
      <c r="B4">
        <v>-0.2</v>
      </c>
      <c r="C4">
        <v>0.7</v>
      </c>
      <c r="D4">
        <v>0.2</v>
      </c>
      <c r="E4">
        <v>0.6</v>
      </c>
      <c r="I4" s="6"/>
      <c r="J4" s="5"/>
    </row>
    <row r="5" spans="1:11">
      <c r="A5" t="s">
        <v>31</v>
      </c>
      <c r="B5">
        <v>-0.2</v>
      </c>
      <c r="C5">
        <v>0.1</v>
      </c>
      <c r="D5">
        <v>0</v>
      </c>
      <c r="E5">
        <v>-0.1</v>
      </c>
      <c r="I5" s="6"/>
      <c r="J5" s="5"/>
    </row>
    <row r="6" spans="1:11">
      <c r="A6" t="s">
        <v>32</v>
      </c>
      <c r="B6">
        <v>0.6</v>
      </c>
      <c r="C6">
        <v>-0.4</v>
      </c>
      <c r="D6">
        <v>0.3</v>
      </c>
      <c r="E6">
        <v>0.5</v>
      </c>
      <c r="I6" s="6"/>
      <c r="J6" s="5"/>
    </row>
    <row r="7" spans="1:11">
      <c r="A7" t="s">
        <v>33</v>
      </c>
      <c r="B7">
        <v>0.6</v>
      </c>
      <c r="C7">
        <v>-0.6</v>
      </c>
      <c r="D7">
        <v>0.1</v>
      </c>
      <c r="E7">
        <v>0.1</v>
      </c>
      <c r="I7" s="6"/>
      <c r="J7" s="5"/>
    </row>
    <row r="8" spans="1:11">
      <c r="A8" t="s">
        <v>34</v>
      </c>
      <c r="B8">
        <v>0.6</v>
      </c>
      <c r="C8">
        <v>-0.6</v>
      </c>
      <c r="D8">
        <v>0.1</v>
      </c>
      <c r="E8">
        <v>0</v>
      </c>
      <c r="J8" s="5"/>
    </row>
    <row r="9" spans="1:11">
      <c r="A9" t="s">
        <v>35</v>
      </c>
      <c r="B9">
        <v>-0.1</v>
      </c>
      <c r="C9">
        <v>0.1</v>
      </c>
      <c r="D9">
        <v>0.1</v>
      </c>
      <c r="E9">
        <v>0.1</v>
      </c>
    </row>
    <row r="10" spans="1:11">
      <c r="A10" t="s">
        <v>36</v>
      </c>
      <c r="B10">
        <v>-0.2</v>
      </c>
      <c r="C10">
        <v>0.2</v>
      </c>
      <c r="D10">
        <v>0.3</v>
      </c>
      <c r="E10">
        <v>0.3</v>
      </c>
    </row>
    <row r="11" spans="1:11">
      <c r="A11" t="s">
        <v>37</v>
      </c>
      <c r="B11">
        <v>-0.6</v>
      </c>
      <c r="C11">
        <v>0.2</v>
      </c>
      <c r="D11">
        <v>0.6</v>
      </c>
      <c r="E11">
        <v>0.2</v>
      </c>
    </row>
    <row r="12" spans="1:11">
      <c r="A12" t="s">
        <v>38</v>
      </c>
      <c r="B12">
        <v>1.2</v>
      </c>
      <c r="C12">
        <v>-0.3</v>
      </c>
      <c r="D12">
        <v>-0.5</v>
      </c>
      <c r="E12">
        <v>0.4</v>
      </c>
    </row>
    <row r="13" spans="1:11">
      <c r="A13" s="55" t="s">
        <v>60</v>
      </c>
    </row>
    <row r="14" spans="1:11">
      <c r="A14" s="132" t="s">
        <v>61</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G27"/>
  <sheetViews>
    <sheetView topLeftCell="E1" zoomScale="80" zoomScaleNormal="80" workbookViewId="0">
      <selection activeCell="P13" sqref="P13"/>
    </sheetView>
  </sheetViews>
  <sheetFormatPr defaultRowHeight="15"/>
  <cols>
    <col min="1" max="1" width="19" customWidth="1"/>
    <col min="2" max="2" width="15.7109375" customWidth="1"/>
    <col min="3" max="3" width="27.7109375" bestFit="1" customWidth="1"/>
    <col min="4" max="4" width="17.42578125" bestFit="1" customWidth="1"/>
    <col min="5" max="5" width="10.42578125" bestFit="1" customWidth="1"/>
  </cols>
  <sheetData>
    <row r="1" spans="1:7">
      <c r="A1" s="65" t="s">
        <v>55</v>
      </c>
      <c r="B1" s="66" t="s">
        <v>62</v>
      </c>
      <c r="C1" s="66" t="s">
        <v>63</v>
      </c>
      <c r="D1" s="66" t="s">
        <v>64</v>
      </c>
      <c r="E1" s="66" t="s">
        <v>65</v>
      </c>
      <c r="G1" s="50" t="s">
        <v>66</v>
      </c>
    </row>
    <row r="2" spans="1:7">
      <c r="A2" t="s">
        <v>67</v>
      </c>
      <c r="B2" s="67">
        <v>47.3</v>
      </c>
      <c r="C2" s="67">
        <v>46.4</v>
      </c>
      <c r="D2" s="67">
        <v>48.6</v>
      </c>
      <c r="E2" s="67">
        <v>50</v>
      </c>
      <c r="G2" s="51"/>
    </row>
    <row r="3" spans="1:7">
      <c r="A3" t="s">
        <v>68</v>
      </c>
      <c r="B3" s="67">
        <v>47.8</v>
      </c>
      <c r="C3" s="67">
        <v>47.1</v>
      </c>
      <c r="D3" s="67">
        <v>48.5</v>
      </c>
      <c r="E3" s="67">
        <v>50</v>
      </c>
      <c r="G3" s="62" t="s">
        <v>69</v>
      </c>
    </row>
    <row r="4" spans="1:7">
      <c r="A4" t="s">
        <v>70</v>
      </c>
      <c r="B4" s="67">
        <v>49.3</v>
      </c>
      <c r="C4" s="67">
        <v>47.8</v>
      </c>
      <c r="D4" s="67">
        <v>49.8</v>
      </c>
      <c r="E4" s="67">
        <v>50</v>
      </c>
    </row>
    <row r="5" spans="1:7">
      <c r="A5" t="s">
        <v>71</v>
      </c>
      <c r="B5" s="67">
        <v>50.3</v>
      </c>
      <c r="C5" s="67">
        <v>48.8</v>
      </c>
      <c r="D5" s="67">
        <v>50.8</v>
      </c>
      <c r="E5" s="67">
        <v>50</v>
      </c>
    </row>
    <row r="6" spans="1:7">
      <c r="A6" t="s">
        <v>72</v>
      </c>
      <c r="B6" s="67">
        <v>52</v>
      </c>
      <c r="C6" s="67">
        <v>48.5</v>
      </c>
      <c r="D6" s="67">
        <v>52.7</v>
      </c>
      <c r="E6" s="67">
        <v>50</v>
      </c>
    </row>
    <row r="7" spans="1:7">
      <c r="A7" t="s">
        <v>73</v>
      </c>
      <c r="B7" s="67">
        <v>53.7</v>
      </c>
      <c r="C7" s="67">
        <v>47.3</v>
      </c>
      <c r="D7" s="67">
        <v>55</v>
      </c>
      <c r="E7" s="67">
        <v>50</v>
      </c>
    </row>
    <row r="8" spans="1:7">
      <c r="A8" t="s">
        <v>74</v>
      </c>
      <c r="B8" s="67">
        <v>54.1</v>
      </c>
      <c r="C8" s="67">
        <v>45.8</v>
      </c>
      <c r="D8" s="67">
        <v>56.2</v>
      </c>
      <c r="E8" s="67">
        <v>50</v>
      </c>
    </row>
    <row r="9" spans="1:7">
      <c r="A9" t="s">
        <v>75</v>
      </c>
      <c r="B9" s="67">
        <v>52.8</v>
      </c>
      <c r="C9" s="67">
        <v>44.8</v>
      </c>
      <c r="D9" s="67">
        <v>55.1</v>
      </c>
      <c r="E9" s="67">
        <v>50</v>
      </c>
    </row>
    <row r="10" spans="1:7">
      <c r="A10" t="s">
        <v>76</v>
      </c>
      <c r="B10" s="67">
        <v>49.9</v>
      </c>
      <c r="C10" s="67">
        <v>43.4</v>
      </c>
      <c r="D10" s="67">
        <v>52</v>
      </c>
      <c r="E10" s="67">
        <v>50</v>
      </c>
    </row>
    <row r="11" spans="1:7">
      <c r="A11" t="s">
        <v>77</v>
      </c>
      <c r="B11" s="67">
        <v>48.6</v>
      </c>
      <c r="C11" s="67">
        <v>42.7</v>
      </c>
      <c r="D11" s="67">
        <v>50.9</v>
      </c>
      <c r="E11" s="67">
        <v>50</v>
      </c>
    </row>
    <row r="12" spans="1:7">
      <c r="A12" t="s">
        <v>78</v>
      </c>
      <c r="B12" s="67">
        <v>46.7</v>
      </c>
      <c r="C12" s="67">
        <v>43.5</v>
      </c>
      <c r="D12" s="67">
        <v>47.9</v>
      </c>
      <c r="E12" s="67">
        <v>50</v>
      </c>
    </row>
    <row r="13" spans="1:7">
      <c r="A13" t="s">
        <v>79</v>
      </c>
      <c r="B13" s="67">
        <v>47.2</v>
      </c>
      <c r="C13" s="67">
        <v>43.4</v>
      </c>
      <c r="D13" s="67">
        <v>48.7</v>
      </c>
      <c r="E13" s="67">
        <v>50</v>
      </c>
    </row>
    <row r="14" spans="1:7">
      <c r="A14" t="s">
        <v>80</v>
      </c>
      <c r="B14" s="67">
        <v>46.5</v>
      </c>
      <c r="C14" s="67">
        <v>43.1</v>
      </c>
      <c r="D14" s="67">
        <v>47.8</v>
      </c>
      <c r="E14" s="67">
        <v>50</v>
      </c>
    </row>
    <row r="15" spans="1:7">
      <c r="A15" t="s">
        <v>81</v>
      </c>
      <c r="B15" s="67">
        <v>47.1</v>
      </c>
      <c r="C15" s="67">
        <v>44.2</v>
      </c>
      <c r="D15" s="67">
        <v>48.2</v>
      </c>
      <c r="E15" s="67">
        <v>50</v>
      </c>
    </row>
    <row r="16" spans="1:7">
      <c r="A16" t="s">
        <v>82</v>
      </c>
      <c r="B16" s="67">
        <v>47.6</v>
      </c>
      <c r="C16" s="67">
        <v>44.4</v>
      </c>
      <c r="D16" s="67">
        <v>48.8</v>
      </c>
      <c r="E16" s="67">
        <v>50</v>
      </c>
    </row>
    <row r="17" spans="1:5">
      <c r="A17" t="s">
        <v>83</v>
      </c>
      <c r="B17" s="67">
        <v>47.9</v>
      </c>
      <c r="C17" s="67">
        <v>46.6</v>
      </c>
      <c r="D17" s="67">
        <v>48.4</v>
      </c>
      <c r="E17" s="67">
        <v>50</v>
      </c>
    </row>
    <row r="18" spans="1:5">
      <c r="A18" t="s">
        <v>84</v>
      </c>
      <c r="B18" s="67">
        <v>49.2</v>
      </c>
      <c r="C18" s="67">
        <v>46.5</v>
      </c>
      <c r="D18" s="67">
        <v>50.2</v>
      </c>
      <c r="E18" s="67">
        <v>50</v>
      </c>
    </row>
    <row r="19" spans="1:5">
      <c r="A19" t="s">
        <v>85</v>
      </c>
      <c r="B19" s="65">
        <v>51.4</v>
      </c>
      <c r="C19" s="65">
        <v>46.1</v>
      </c>
      <c r="D19" s="65">
        <v>51.5</v>
      </c>
      <c r="E19" s="67">
        <v>50</v>
      </c>
    </row>
    <row r="20" spans="1:5">
      <c r="A20" t="s">
        <v>86</v>
      </c>
      <c r="B20" s="67">
        <v>51.7</v>
      </c>
      <c r="C20" s="67">
        <v>45.7</v>
      </c>
      <c r="D20" s="67">
        <v>53.3</v>
      </c>
      <c r="E20" s="67">
        <v>50</v>
      </c>
    </row>
    <row r="21" spans="1:5">
      <c r="A21" t="s">
        <v>87</v>
      </c>
      <c r="B21" s="65">
        <v>52.2</v>
      </c>
      <c r="C21" s="65">
        <v>47.3</v>
      </c>
      <c r="D21" s="65">
        <v>53.2</v>
      </c>
      <c r="E21" s="67">
        <v>50</v>
      </c>
    </row>
    <row r="22" spans="1:5">
      <c r="A22" t="s">
        <v>88</v>
      </c>
      <c r="B22" s="65">
        <v>50.9</v>
      </c>
      <c r="C22" s="65">
        <v>45.8</v>
      </c>
      <c r="D22" s="65">
        <v>52.8</v>
      </c>
      <c r="E22" s="67">
        <v>50</v>
      </c>
    </row>
    <row r="23" spans="1:5">
      <c r="A23" t="s">
        <v>89</v>
      </c>
      <c r="B23" s="65">
        <v>50.2</v>
      </c>
      <c r="C23" s="65">
        <v>45.8</v>
      </c>
      <c r="D23" s="65">
        <v>51.9</v>
      </c>
      <c r="E23" s="67">
        <v>50</v>
      </c>
    </row>
    <row r="24" spans="1:5">
      <c r="A24" t="s">
        <v>90</v>
      </c>
      <c r="B24" s="65">
        <v>51</v>
      </c>
      <c r="C24" s="65">
        <v>45.8</v>
      </c>
      <c r="D24" s="65">
        <v>52.9</v>
      </c>
      <c r="E24" s="67">
        <v>50</v>
      </c>
    </row>
    <row r="25" spans="1:5">
      <c r="A25" t="s">
        <v>91</v>
      </c>
      <c r="B25" s="65">
        <v>49.6</v>
      </c>
      <c r="C25" s="65">
        <v>45</v>
      </c>
      <c r="D25" s="65">
        <v>51.4</v>
      </c>
      <c r="E25" s="67">
        <v>50</v>
      </c>
    </row>
    <row r="26" spans="1:5">
      <c r="A26" t="s">
        <v>92</v>
      </c>
      <c r="B26" s="65">
        <v>49.7</v>
      </c>
      <c r="C26" s="65">
        <v>46</v>
      </c>
      <c r="D26" s="65">
        <v>51.2</v>
      </c>
      <c r="E26" s="67">
        <v>50</v>
      </c>
    </row>
    <row r="27" spans="1:5">
      <c r="A27" t="s">
        <v>93</v>
      </c>
      <c r="B27" s="65">
        <v>48.3</v>
      </c>
      <c r="C27" s="65">
        <v>45.2</v>
      </c>
      <c r="D27" s="65">
        <v>49.5</v>
      </c>
      <c r="E27" s="67">
        <v>50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71"/>
  <sheetViews>
    <sheetView zoomScale="70" zoomScaleNormal="70" workbookViewId="0">
      <pane xSplit="1" ySplit="1" topLeftCell="B2" activePane="bottomRight" state="frozen"/>
      <selection pane="topRight" activeCell="B1" sqref="B1"/>
      <selection pane="bottomLeft" activeCell="A2" sqref="A2"/>
      <selection pane="bottomRight" activeCell="O2" sqref="O2"/>
    </sheetView>
  </sheetViews>
  <sheetFormatPr defaultRowHeight="15"/>
  <sheetData>
    <row r="1" spans="1:7">
      <c r="B1" t="s">
        <v>94</v>
      </c>
      <c r="C1" t="s">
        <v>95</v>
      </c>
      <c r="D1" t="s">
        <v>96</v>
      </c>
      <c r="G1" s="53" t="s">
        <v>97</v>
      </c>
    </row>
    <row r="2" spans="1:7">
      <c r="A2" t="s">
        <v>98</v>
      </c>
      <c r="B2">
        <v>1.6</v>
      </c>
      <c r="C2">
        <v>1.1000000000000001</v>
      </c>
      <c r="E2">
        <v>2</v>
      </c>
      <c r="G2" s="131" t="s">
        <v>99</v>
      </c>
    </row>
    <row r="3" spans="1:7">
      <c r="A3" t="s">
        <v>100</v>
      </c>
      <c r="B3">
        <v>1.4</v>
      </c>
      <c r="C3">
        <v>1</v>
      </c>
      <c r="E3">
        <v>2</v>
      </c>
    </row>
    <row r="4" spans="1:7">
      <c r="A4" t="s">
        <v>101</v>
      </c>
      <c r="B4">
        <v>1.1000000000000001</v>
      </c>
      <c r="C4">
        <v>0.8</v>
      </c>
      <c r="E4">
        <v>2</v>
      </c>
    </row>
    <row r="5" spans="1:7">
      <c r="A5" t="s">
        <v>102</v>
      </c>
      <c r="B5">
        <v>1.9</v>
      </c>
      <c r="C5">
        <v>1.3</v>
      </c>
      <c r="E5">
        <v>2</v>
      </c>
    </row>
    <row r="6" spans="1:7">
      <c r="A6" t="s">
        <v>103</v>
      </c>
      <c r="B6">
        <v>1</v>
      </c>
      <c r="C6">
        <v>0.8</v>
      </c>
      <c r="E6">
        <v>2</v>
      </c>
    </row>
    <row r="7" spans="1:7">
      <c r="A7" t="s">
        <v>104</v>
      </c>
      <c r="B7">
        <v>1.6</v>
      </c>
      <c r="C7">
        <v>1.1000000000000001</v>
      </c>
      <c r="E7">
        <v>2</v>
      </c>
    </row>
    <row r="8" spans="1:7">
      <c r="A8" t="s">
        <v>105</v>
      </c>
      <c r="B8">
        <v>1.2</v>
      </c>
      <c r="C8">
        <v>0.9</v>
      </c>
      <c r="E8">
        <v>2</v>
      </c>
    </row>
    <row r="9" spans="1:7">
      <c r="A9" t="s">
        <v>106</v>
      </c>
      <c r="B9">
        <v>1.3</v>
      </c>
      <c r="C9">
        <v>0.9</v>
      </c>
      <c r="E9">
        <v>2</v>
      </c>
    </row>
    <row r="10" spans="1:7">
      <c r="A10" t="s">
        <v>107</v>
      </c>
      <c r="B10">
        <v>1.5</v>
      </c>
      <c r="C10">
        <v>1</v>
      </c>
      <c r="E10">
        <v>2</v>
      </c>
    </row>
    <row r="11" spans="1:7">
      <c r="A11" t="s">
        <v>108</v>
      </c>
      <c r="B11">
        <v>1.5</v>
      </c>
      <c r="C11">
        <v>1.1000000000000001</v>
      </c>
      <c r="E11">
        <v>2</v>
      </c>
    </row>
    <row r="12" spans="1:7">
      <c r="A12" t="s">
        <v>109</v>
      </c>
      <c r="B12">
        <v>1.9</v>
      </c>
      <c r="C12">
        <v>1.3</v>
      </c>
      <c r="E12">
        <v>2</v>
      </c>
    </row>
    <row r="13" spans="1:7">
      <c r="A13" t="s">
        <v>110</v>
      </c>
      <c r="B13">
        <v>1.8</v>
      </c>
      <c r="C13">
        <v>1.3</v>
      </c>
      <c r="E13">
        <v>2</v>
      </c>
    </row>
    <row r="14" spans="1:7">
      <c r="A14" t="s">
        <v>111</v>
      </c>
      <c r="B14">
        <v>1.5</v>
      </c>
      <c r="C14">
        <v>1.1000000000000001</v>
      </c>
      <c r="E14">
        <v>2</v>
      </c>
    </row>
    <row r="15" spans="1:7">
      <c r="A15" t="s">
        <v>112</v>
      </c>
      <c r="B15">
        <v>1.6</v>
      </c>
      <c r="C15">
        <v>1.2</v>
      </c>
      <c r="E15">
        <v>2</v>
      </c>
    </row>
    <row r="16" spans="1:7">
      <c r="A16" t="s">
        <v>113</v>
      </c>
      <c r="B16">
        <v>1.3</v>
      </c>
      <c r="C16">
        <v>1</v>
      </c>
      <c r="D16">
        <v>2.8</v>
      </c>
      <c r="E16">
        <v>2</v>
      </c>
    </row>
    <row r="17" spans="1:5">
      <c r="A17" t="s">
        <v>114</v>
      </c>
      <c r="B17">
        <v>1.2</v>
      </c>
      <c r="C17">
        <v>0.9</v>
      </c>
      <c r="D17">
        <v>2.5</v>
      </c>
      <c r="E17">
        <v>2</v>
      </c>
    </row>
    <row r="18" spans="1:5">
      <c r="A18" t="s">
        <v>115</v>
      </c>
      <c r="B18">
        <v>1.3</v>
      </c>
      <c r="C18">
        <v>0.9</v>
      </c>
      <c r="D18">
        <v>2.1</v>
      </c>
      <c r="E18">
        <v>2</v>
      </c>
    </row>
    <row r="19" spans="1:5">
      <c r="A19" t="s">
        <v>116</v>
      </c>
      <c r="B19">
        <v>1.2</v>
      </c>
      <c r="C19">
        <v>0.8</v>
      </c>
      <c r="D19">
        <v>2</v>
      </c>
      <c r="E19">
        <v>2</v>
      </c>
    </row>
    <row r="20" spans="1:5">
      <c r="A20" t="s">
        <v>117</v>
      </c>
      <c r="B20">
        <v>0.9</v>
      </c>
      <c r="C20">
        <v>1.2</v>
      </c>
      <c r="D20">
        <v>2</v>
      </c>
      <c r="E20">
        <v>2</v>
      </c>
    </row>
    <row r="21" spans="1:5">
      <c r="A21" t="s">
        <v>118</v>
      </c>
      <c r="B21">
        <v>0.7</v>
      </c>
      <c r="C21">
        <v>0.4</v>
      </c>
      <c r="D21">
        <v>2</v>
      </c>
      <c r="E21">
        <v>2</v>
      </c>
    </row>
    <row r="22" spans="1:5">
      <c r="A22" t="s">
        <v>119</v>
      </c>
      <c r="B22">
        <v>0.5</v>
      </c>
      <c r="C22">
        <v>0.2</v>
      </c>
      <c r="D22">
        <v>1.9</v>
      </c>
      <c r="E22">
        <v>2</v>
      </c>
    </row>
    <row r="23" spans="1:5">
      <c r="A23" t="s">
        <v>120</v>
      </c>
      <c r="B23">
        <v>0.4</v>
      </c>
      <c r="C23">
        <v>0.2</v>
      </c>
      <c r="D23">
        <v>2</v>
      </c>
      <c r="E23">
        <v>2</v>
      </c>
    </row>
    <row r="24" spans="1:5">
      <c r="A24" t="s">
        <v>121</v>
      </c>
      <c r="B24">
        <v>0.6</v>
      </c>
      <c r="C24">
        <v>0.2</v>
      </c>
      <c r="D24">
        <v>1.9</v>
      </c>
      <c r="E24">
        <v>2</v>
      </c>
    </row>
    <row r="25" spans="1:5">
      <c r="A25" t="s">
        <v>122</v>
      </c>
      <c r="B25">
        <v>0.7</v>
      </c>
      <c r="C25">
        <v>0.2</v>
      </c>
      <c r="D25">
        <v>1.9</v>
      </c>
      <c r="E25">
        <v>2</v>
      </c>
    </row>
    <row r="26" spans="1:5">
      <c r="A26" t="s">
        <v>123</v>
      </c>
      <c r="B26">
        <v>1.4</v>
      </c>
      <c r="C26">
        <v>1.4</v>
      </c>
      <c r="D26">
        <v>1.9</v>
      </c>
      <c r="E26">
        <v>2</v>
      </c>
    </row>
    <row r="27" spans="1:5">
      <c r="A27" t="s">
        <v>124</v>
      </c>
      <c r="B27">
        <v>1.2</v>
      </c>
      <c r="C27">
        <v>1.1000000000000001</v>
      </c>
      <c r="D27">
        <v>2</v>
      </c>
      <c r="E27">
        <v>2</v>
      </c>
    </row>
    <row r="28" spans="1:5">
      <c r="A28" t="s">
        <v>125</v>
      </c>
      <c r="B28">
        <v>1.3</v>
      </c>
      <c r="C28">
        <v>0.9</v>
      </c>
      <c r="D28">
        <v>2</v>
      </c>
      <c r="E28">
        <v>2</v>
      </c>
    </row>
    <row r="29" spans="1:5">
      <c r="A29" t="s">
        <v>126</v>
      </c>
      <c r="B29">
        <v>0.9</v>
      </c>
      <c r="C29">
        <v>0.7</v>
      </c>
      <c r="D29">
        <v>2</v>
      </c>
      <c r="E29">
        <v>2</v>
      </c>
    </row>
    <row r="30" spans="1:5">
      <c r="A30" t="s">
        <v>127</v>
      </c>
      <c r="B30">
        <v>1.1000000000000001</v>
      </c>
      <c r="C30">
        <v>1</v>
      </c>
      <c r="D30">
        <v>2</v>
      </c>
      <c r="E30">
        <v>2</v>
      </c>
    </row>
    <row r="31" spans="1:5">
      <c r="A31" t="s">
        <v>128</v>
      </c>
      <c r="B31">
        <v>0.7</v>
      </c>
      <c r="C31">
        <v>0.9</v>
      </c>
      <c r="D31">
        <v>2.1</v>
      </c>
      <c r="E31">
        <v>2</v>
      </c>
    </row>
    <row r="32" spans="1:5">
      <c r="A32" t="s">
        <v>129</v>
      </c>
      <c r="B32">
        <v>0.9</v>
      </c>
      <c r="C32">
        <v>0.7</v>
      </c>
      <c r="D32">
        <v>2.1</v>
      </c>
      <c r="E32">
        <v>2</v>
      </c>
    </row>
    <row r="33" spans="1:5">
      <c r="A33" t="s">
        <v>130</v>
      </c>
      <c r="B33">
        <v>1.1000000000000001</v>
      </c>
      <c r="C33">
        <v>1.6</v>
      </c>
      <c r="D33">
        <v>2.4</v>
      </c>
      <c r="E33">
        <v>2</v>
      </c>
    </row>
    <row r="34" spans="1:5">
      <c r="A34" t="s">
        <v>131</v>
      </c>
      <c r="B34">
        <v>1.7</v>
      </c>
      <c r="C34">
        <v>1.9</v>
      </c>
      <c r="D34">
        <v>3</v>
      </c>
      <c r="E34">
        <v>2</v>
      </c>
    </row>
    <row r="35" spans="1:5">
      <c r="A35" t="s">
        <v>132</v>
      </c>
      <c r="B35">
        <v>2.1</v>
      </c>
      <c r="C35">
        <v>2</v>
      </c>
      <c r="D35">
        <v>3</v>
      </c>
      <c r="E35">
        <v>2</v>
      </c>
    </row>
    <row r="36" spans="1:5">
      <c r="A36" t="s">
        <v>133</v>
      </c>
      <c r="B36">
        <v>2.7</v>
      </c>
      <c r="C36">
        <v>2.6</v>
      </c>
      <c r="D36">
        <v>3</v>
      </c>
      <c r="E36">
        <v>2</v>
      </c>
    </row>
    <row r="37" spans="1:5">
      <c r="A37" t="s">
        <v>134</v>
      </c>
      <c r="B37">
        <v>2.4</v>
      </c>
      <c r="C37">
        <v>2.6</v>
      </c>
      <c r="D37">
        <v>3</v>
      </c>
      <c r="E37">
        <v>2</v>
      </c>
    </row>
    <row r="38" spans="1:5">
      <c r="A38" t="s">
        <v>135</v>
      </c>
      <c r="B38">
        <v>2.2999999999999998</v>
      </c>
      <c r="C38">
        <v>2.2999999999999998</v>
      </c>
      <c r="D38">
        <v>3.2</v>
      </c>
      <c r="E38">
        <v>2</v>
      </c>
    </row>
    <row r="39" spans="1:5">
      <c r="A39" t="s">
        <v>136</v>
      </c>
      <c r="B39">
        <v>2.5</v>
      </c>
      <c r="C39">
        <v>2.7</v>
      </c>
      <c r="D39">
        <v>5</v>
      </c>
      <c r="E39">
        <v>2</v>
      </c>
    </row>
    <row r="40" spans="1:5">
      <c r="A40" t="s">
        <v>137</v>
      </c>
      <c r="B40">
        <v>2.7</v>
      </c>
      <c r="C40">
        <v>3</v>
      </c>
      <c r="D40">
        <v>5</v>
      </c>
      <c r="E40">
        <v>2</v>
      </c>
    </row>
    <row r="41" spans="1:5">
      <c r="A41" t="s">
        <v>138</v>
      </c>
      <c r="B41">
        <v>3.3</v>
      </c>
      <c r="C41">
        <v>3.5</v>
      </c>
      <c r="D41">
        <v>4.9000000000000004</v>
      </c>
      <c r="E41">
        <v>2</v>
      </c>
    </row>
    <row r="42" spans="1:5">
      <c r="A42" t="s">
        <v>139</v>
      </c>
      <c r="B42">
        <v>3.5</v>
      </c>
      <c r="C42">
        <v>3.8</v>
      </c>
      <c r="D42">
        <v>5</v>
      </c>
      <c r="E42">
        <v>2</v>
      </c>
    </row>
    <row r="43" spans="1:5">
      <c r="A43" t="s">
        <v>140</v>
      </c>
      <c r="B43">
        <v>3.4</v>
      </c>
      <c r="C43">
        <v>3.7</v>
      </c>
      <c r="D43">
        <v>5</v>
      </c>
      <c r="E43">
        <v>2</v>
      </c>
    </row>
    <row r="44" spans="1:5">
      <c r="A44" t="s">
        <v>141</v>
      </c>
      <c r="B44">
        <v>3.7</v>
      </c>
      <c r="C44">
        <v>4</v>
      </c>
      <c r="D44">
        <v>5</v>
      </c>
      <c r="E44">
        <v>2</v>
      </c>
    </row>
    <row r="45" spans="1:5">
      <c r="A45" t="s">
        <v>142</v>
      </c>
      <c r="B45">
        <v>3.8</v>
      </c>
      <c r="C45">
        <v>4.3</v>
      </c>
      <c r="D45">
        <v>5.0999999999999996</v>
      </c>
      <c r="E45">
        <v>2</v>
      </c>
    </row>
    <row r="46" spans="1:5">
      <c r="A46" t="s">
        <v>143</v>
      </c>
      <c r="B46">
        <v>4.3</v>
      </c>
      <c r="C46">
        <v>4.8</v>
      </c>
      <c r="D46">
        <v>5.4</v>
      </c>
      <c r="E46">
        <v>2</v>
      </c>
    </row>
    <row r="47" spans="1:5">
      <c r="A47" t="s">
        <v>67</v>
      </c>
      <c r="B47">
        <v>4.3</v>
      </c>
      <c r="C47">
        <v>5</v>
      </c>
      <c r="D47">
        <v>5</v>
      </c>
      <c r="E47">
        <v>2</v>
      </c>
    </row>
    <row r="48" spans="1:5">
      <c r="A48" t="s">
        <v>68</v>
      </c>
      <c r="B48">
        <v>4.2</v>
      </c>
      <c r="C48">
        <v>5</v>
      </c>
      <c r="D48">
        <v>5</v>
      </c>
      <c r="E48">
        <v>2</v>
      </c>
    </row>
    <row r="49" spans="1:5">
      <c r="A49" t="s">
        <v>70</v>
      </c>
      <c r="B49">
        <v>4.4000000000000004</v>
      </c>
      <c r="C49">
        <v>5.2</v>
      </c>
      <c r="D49">
        <v>4.9000000000000004</v>
      </c>
      <c r="E49">
        <v>2</v>
      </c>
    </row>
    <row r="50" spans="1:5">
      <c r="A50" t="s">
        <v>71</v>
      </c>
      <c r="B50">
        <v>4.4000000000000004</v>
      </c>
      <c r="C50">
        <v>5.3</v>
      </c>
      <c r="D50">
        <v>4.5999999999999996</v>
      </c>
      <c r="E50">
        <v>2</v>
      </c>
    </row>
    <row r="51" spans="1:5">
      <c r="A51" t="s">
        <v>72</v>
      </c>
      <c r="B51">
        <v>4.8</v>
      </c>
      <c r="C51">
        <v>5.6</v>
      </c>
      <c r="D51">
        <v>5</v>
      </c>
      <c r="E51">
        <v>2</v>
      </c>
    </row>
    <row r="52" spans="1:5">
      <c r="A52" t="s">
        <v>73</v>
      </c>
      <c r="B52">
        <v>5.0999999999999996</v>
      </c>
      <c r="C52">
        <v>5.7</v>
      </c>
      <c r="D52">
        <v>4.0999999999999996</v>
      </c>
      <c r="E52">
        <v>2</v>
      </c>
    </row>
    <row r="53" spans="1:5">
      <c r="A53" t="s">
        <v>74</v>
      </c>
      <c r="B53">
        <v>5.2</v>
      </c>
      <c r="C53">
        <v>5.6</v>
      </c>
      <c r="D53">
        <v>3.9</v>
      </c>
      <c r="E53">
        <v>2</v>
      </c>
    </row>
    <row r="54" spans="1:5">
      <c r="A54" t="s">
        <v>75</v>
      </c>
      <c r="B54">
        <v>5</v>
      </c>
      <c r="C54">
        <v>5.3</v>
      </c>
      <c r="D54">
        <v>3.4</v>
      </c>
      <c r="E54">
        <v>2</v>
      </c>
    </row>
    <row r="55" spans="1:5">
      <c r="A55" t="s">
        <v>76</v>
      </c>
      <c r="B55">
        <v>5.4</v>
      </c>
      <c r="C55">
        <v>5.5</v>
      </c>
      <c r="D55">
        <v>3.4</v>
      </c>
      <c r="E55">
        <v>2</v>
      </c>
    </row>
    <row r="56" spans="1:5">
      <c r="A56" t="s">
        <v>77</v>
      </c>
      <c r="B56">
        <v>5.6</v>
      </c>
      <c r="C56">
        <v>5.5</v>
      </c>
      <c r="D56">
        <v>3.5</v>
      </c>
      <c r="E56">
        <v>2</v>
      </c>
    </row>
    <row r="57" spans="1:5">
      <c r="A57" t="s">
        <v>78</v>
      </c>
      <c r="B57">
        <v>5.5</v>
      </c>
      <c r="C57">
        <v>5.3</v>
      </c>
      <c r="D57">
        <v>4</v>
      </c>
      <c r="E57">
        <v>2</v>
      </c>
    </row>
    <row r="58" spans="1:5">
      <c r="A58" t="s">
        <v>79</v>
      </c>
      <c r="B58">
        <v>4.7</v>
      </c>
      <c r="C58">
        <v>4.5</v>
      </c>
      <c r="D58">
        <v>4</v>
      </c>
      <c r="E58">
        <v>2</v>
      </c>
    </row>
    <row r="59" spans="1:5">
      <c r="A59" t="s">
        <v>80</v>
      </c>
      <c r="B59">
        <v>4.5999999999999996</v>
      </c>
      <c r="C59">
        <v>4.2</v>
      </c>
      <c r="D59">
        <v>3.5</v>
      </c>
      <c r="E59">
        <v>2</v>
      </c>
    </row>
    <row r="60" spans="1:5">
      <c r="A60" t="s">
        <v>81</v>
      </c>
      <c r="B60">
        <v>4</v>
      </c>
      <c r="C60">
        <v>3.6</v>
      </c>
      <c r="D60">
        <v>3.2</v>
      </c>
      <c r="E60">
        <v>2</v>
      </c>
    </row>
    <row r="61" spans="1:5">
      <c r="A61" t="s">
        <v>82</v>
      </c>
      <c r="B61">
        <v>4</v>
      </c>
      <c r="C61">
        <v>3.4</v>
      </c>
      <c r="D61">
        <v>3.2</v>
      </c>
      <c r="E61">
        <v>2</v>
      </c>
    </row>
    <row r="62" spans="1:5">
      <c r="A62" t="s">
        <v>83</v>
      </c>
      <c r="B62">
        <v>4</v>
      </c>
      <c r="C62">
        <v>3.3</v>
      </c>
      <c r="D62">
        <v>3.3</v>
      </c>
      <c r="E62">
        <v>2</v>
      </c>
    </row>
    <row r="63" spans="1:5">
      <c r="A63" t="s">
        <v>84</v>
      </c>
      <c r="B63">
        <v>4</v>
      </c>
      <c r="C63">
        <v>3.1</v>
      </c>
      <c r="D63">
        <v>3.1</v>
      </c>
      <c r="E63">
        <v>2</v>
      </c>
    </row>
    <row r="64" spans="1:5">
      <c r="A64" t="s">
        <v>85</v>
      </c>
      <c r="B64">
        <v>4</v>
      </c>
      <c r="C64">
        <v>2.9</v>
      </c>
      <c r="D64">
        <v>3</v>
      </c>
      <c r="E64">
        <v>2</v>
      </c>
    </row>
    <row r="65" spans="1:5">
      <c r="A65" t="s">
        <v>86</v>
      </c>
      <c r="B65">
        <v>3.7</v>
      </c>
      <c r="C65">
        <v>2.7</v>
      </c>
      <c r="D65">
        <v>2.9</v>
      </c>
      <c r="E65">
        <v>2</v>
      </c>
    </row>
    <row r="66" spans="1:5">
      <c r="A66" t="s">
        <v>87</v>
      </c>
      <c r="B66">
        <v>4.0999999999999996</v>
      </c>
      <c r="C66">
        <v>2.9</v>
      </c>
      <c r="D66">
        <v>2.8</v>
      </c>
      <c r="E66">
        <v>2</v>
      </c>
    </row>
    <row r="67" spans="1:5">
      <c r="A67" t="s">
        <v>88</v>
      </c>
      <c r="B67">
        <v>4.0999999999999996</v>
      </c>
      <c r="C67">
        <v>2.9</v>
      </c>
      <c r="D67">
        <v>2.8</v>
      </c>
      <c r="E67">
        <v>2</v>
      </c>
    </row>
    <row r="68" spans="1:5">
      <c r="A68" t="s">
        <v>89</v>
      </c>
      <c r="B68">
        <v>4</v>
      </c>
      <c r="C68">
        <v>2.9</v>
      </c>
      <c r="D68">
        <v>2.8</v>
      </c>
      <c r="E68">
        <v>2</v>
      </c>
    </row>
    <row r="69" spans="1:5">
      <c r="A69" t="s">
        <v>90</v>
      </c>
      <c r="B69">
        <v>4.2</v>
      </c>
      <c r="C69">
        <v>2.8</v>
      </c>
      <c r="D69">
        <v>2.7</v>
      </c>
      <c r="E69">
        <v>2</v>
      </c>
    </row>
    <row r="70" spans="1:5">
      <c r="A70" t="s">
        <v>91</v>
      </c>
      <c r="B70">
        <v>4</v>
      </c>
      <c r="C70">
        <v>2.7</v>
      </c>
      <c r="D70">
        <v>2.4</v>
      </c>
      <c r="E70">
        <v>2</v>
      </c>
    </row>
    <row r="71" spans="1:5">
      <c r="A71" t="s">
        <v>92</v>
      </c>
      <c r="B71">
        <v>3.9</v>
      </c>
      <c r="C71">
        <v>2.7</v>
      </c>
      <c r="D71">
        <v>2.4</v>
      </c>
      <c r="E71">
        <v>2</v>
      </c>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23"/>
  <sheetViews>
    <sheetView zoomScale="75" zoomScaleNormal="55" workbookViewId="0">
      <selection activeCell="I7" sqref="I7"/>
    </sheetView>
  </sheetViews>
  <sheetFormatPr defaultRowHeight="15"/>
  <cols>
    <col min="1" max="1" width="10.5703125" customWidth="1"/>
  </cols>
  <sheetData>
    <row r="1" spans="1:13">
      <c r="A1" t="s">
        <v>55</v>
      </c>
      <c r="B1" t="s">
        <v>144</v>
      </c>
      <c r="C1" t="s">
        <v>145</v>
      </c>
      <c r="D1" t="s">
        <v>146</v>
      </c>
      <c r="E1" t="s">
        <v>147</v>
      </c>
      <c r="L1" s="50" t="s">
        <v>148</v>
      </c>
      <c r="M1" s="50"/>
    </row>
    <row r="2" spans="1:13">
      <c r="A2" t="s">
        <v>32</v>
      </c>
      <c r="B2">
        <v>1.135</v>
      </c>
      <c r="C2">
        <v>3.762</v>
      </c>
      <c r="D2">
        <v>-6.4969999999999999</v>
      </c>
      <c r="E2">
        <v>-1.6</v>
      </c>
      <c r="L2" s="135"/>
      <c r="M2" s="51"/>
    </row>
    <row r="3" spans="1:13">
      <c r="A3" t="s">
        <v>33</v>
      </c>
      <c r="B3">
        <v>6.6</v>
      </c>
      <c r="C3">
        <v>5.6</v>
      </c>
      <c r="D3">
        <v>-7.1</v>
      </c>
      <c r="E3">
        <v>5.0999999999999996</v>
      </c>
      <c r="L3" s="62" t="s">
        <v>1155</v>
      </c>
    </row>
    <row r="4" spans="1:13">
      <c r="A4" t="s">
        <v>34</v>
      </c>
      <c r="B4">
        <v>6.2</v>
      </c>
      <c r="C4">
        <v>1.5</v>
      </c>
      <c r="D4">
        <v>-2</v>
      </c>
      <c r="E4">
        <v>5.7</v>
      </c>
    </row>
    <row r="5" spans="1:13">
      <c r="A5" t="s">
        <v>35</v>
      </c>
      <c r="B5">
        <v>4.7</v>
      </c>
      <c r="C5">
        <v>4.8</v>
      </c>
      <c r="D5">
        <v>-4.5999999999999996</v>
      </c>
      <c r="E5">
        <v>4.9000000000000004</v>
      </c>
    </row>
    <row r="6" spans="1:13">
      <c r="A6" t="s">
        <v>36</v>
      </c>
      <c r="B6">
        <v>3.4</v>
      </c>
      <c r="C6">
        <v>2.1</v>
      </c>
      <c r="D6">
        <v>-0.1</v>
      </c>
      <c r="E6">
        <v>5.4</v>
      </c>
    </row>
    <row r="7" spans="1:13">
      <c r="A7" t="s">
        <v>37</v>
      </c>
      <c r="B7">
        <v>3.1</v>
      </c>
      <c r="C7">
        <v>1.07</v>
      </c>
      <c r="D7">
        <v>7.0000000000000007E-2</v>
      </c>
      <c r="E7">
        <v>4.0999999999999996</v>
      </c>
    </row>
    <row r="8" spans="1:13">
      <c r="A8" t="s">
        <v>38</v>
      </c>
      <c r="E8">
        <v>3.1</v>
      </c>
    </row>
    <row r="12" spans="1:13">
      <c r="A12" s="7"/>
      <c r="B12" s="68"/>
      <c r="C12" s="68"/>
    </row>
    <row r="13" spans="1:13">
      <c r="A13" s="7"/>
      <c r="B13" s="68"/>
      <c r="C13" s="68"/>
    </row>
    <row r="14" spans="1:13">
      <c r="A14" s="7"/>
      <c r="B14" s="68"/>
    </row>
    <row r="15" spans="1:13">
      <c r="A15" s="7"/>
      <c r="B15" s="68"/>
    </row>
    <row r="16" spans="1:13">
      <c r="A16" s="3"/>
      <c r="B16" s="68"/>
    </row>
    <row r="17" spans="1:2">
      <c r="A17" s="3"/>
      <c r="B17" s="68"/>
    </row>
    <row r="18" spans="1:2">
      <c r="A18" s="3"/>
      <c r="B18" s="68"/>
    </row>
    <row r="19" spans="1:2">
      <c r="A19" s="3"/>
      <c r="B19" s="68"/>
    </row>
    <row r="20" spans="1:2">
      <c r="A20" s="3"/>
      <c r="B20" s="68"/>
    </row>
    <row r="21" spans="1:2">
      <c r="A21" s="3"/>
      <c r="B21" s="68"/>
    </row>
    <row r="22" spans="1:2">
      <c r="A22" s="3"/>
      <c r="B22" s="68"/>
    </row>
    <row r="23" spans="1:2">
      <c r="A23" s="3"/>
      <c r="B23" s="68"/>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4"/>
  <sheetViews>
    <sheetView zoomScale="70" zoomScaleNormal="70" workbookViewId="0">
      <selection activeCell="H2" sqref="H2"/>
    </sheetView>
  </sheetViews>
  <sheetFormatPr defaultRowHeight="15"/>
  <cols>
    <col min="1" max="2" width="10.42578125" customWidth="1"/>
    <col min="3" max="3" width="16.7109375" customWidth="1"/>
    <col min="4" max="4" width="18.7109375" customWidth="1"/>
  </cols>
  <sheetData>
    <row r="1" spans="1:6">
      <c r="C1" t="s">
        <v>149</v>
      </c>
      <c r="D1" t="s">
        <v>150</v>
      </c>
      <c r="F1" s="53" t="s">
        <v>151</v>
      </c>
    </row>
    <row r="2" spans="1:6">
      <c r="A2" s="114">
        <v>40939</v>
      </c>
      <c r="B2" s="7"/>
      <c r="C2">
        <v>10.5</v>
      </c>
      <c r="D2">
        <v>6.6</v>
      </c>
      <c r="F2" s="131" t="s">
        <v>152</v>
      </c>
    </row>
    <row r="3" spans="1:6">
      <c r="A3" s="114">
        <v>40968</v>
      </c>
      <c r="B3" s="7"/>
      <c r="C3">
        <v>12.1</v>
      </c>
      <c r="D3">
        <v>6.5</v>
      </c>
    </row>
    <row r="4" spans="1:6">
      <c r="A4" s="114">
        <v>40999</v>
      </c>
      <c r="B4" s="7"/>
      <c r="C4">
        <v>9</v>
      </c>
      <c r="D4">
        <v>6.5</v>
      </c>
    </row>
    <row r="5" spans="1:6">
      <c r="A5" s="114">
        <v>41029</v>
      </c>
      <c r="B5" s="7"/>
      <c r="C5">
        <v>11.1</v>
      </c>
      <c r="D5">
        <v>5.8</v>
      </c>
    </row>
    <row r="6" spans="1:6">
      <c r="A6" s="114">
        <v>41060</v>
      </c>
      <c r="B6" s="7"/>
      <c r="C6">
        <v>12.4</v>
      </c>
      <c r="D6">
        <v>5.4</v>
      </c>
    </row>
    <row r="7" spans="1:6">
      <c r="A7" s="114">
        <v>41090</v>
      </c>
      <c r="B7" s="7"/>
      <c r="C7">
        <v>10.199999999999999</v>
      </c>
      <c r="D7">
        <v>5.4</v>
      </c>
    </row>
    <row r="8" spans="1:6">
      <c r="A8" s="114">
        <v>41121</v>
      </c>
      <c r="B8" s="7"/>
      <c r="C8">
        <v>8.1</v>
      </c>
      <c r="D8">
        <v>5.4</v>
      </c>
    </row>
    <row r="9" spans="1:6">
      <c r="A9" s="114">
        <v>41152</v>
      </c>
      <c r="B9" s="7"/>
      <c r="C9">
        <v>6</v>
      </c>
      <c r="D9">
        <v>5.2</v>
      </c>
    </row>
    <row r="10" spans="1:6">
      <c r="A10" s="114">
        <v>41182</v>
      </c>
      <c r="B10" s="7"/>
      <c r="C10">
        <v>4.7</v>
      </c>
      <c r="D10">
        <v>5.2</v>
      </c>
    </row>
    <row r="11" spans="1:6">
      <c r="A11" s="114">
        <v>41213</v>
      </c>
      <c r="B11" s="7"/>
      <c r="C11">
        <v>7.1</v>
      </c>
      <c r="D11">
        <v>5.3</v>
      </c>
    </row>
    <row r="12" spans="1:6">
      <c r="A12" s="114">
        <v>41243</v>
      </c>
      <c r="B12" s="7"/>
      <c r="C12">
        <v>6.7</v>
      </c>
      <c r="D12">
        <v>5.4</v>
      </c>
    </row>
    <row r="13" spans="1:6">
      <c r="A13" s="114">
        <v>41274</v>
      </c>
      <c r="B13" s="7"/>
      <c r="C13">
        <v>5</v>
      </c>
      <c r="D13">
        <v>5.3</v>
      </c>
    </row>
    <row r="14" spans="1:6">
      <c r="A14" s="114">
        <v>41305</v>
      </c>
      <c r="B14" s="7"/>
      <c r="C14">
        <v>5.4</v>
      </c>
      <c r="D14">
        <v>6</v>
      </c>
    </row>
    <row r="15" spans="1:6">
      <c r="A15" s="114">
        <v>41333</v>
      </c>
      <c r="B15" s="7"/>
      <c r="C15">
        <v>3.3</v>
      </c>
      <c r="D15">
        <v>5.8</v>
      </c>
    </row>
    <row r="16" spans="1:6">
      <c r="A16" s="114">
        <v>41364</v>
      </c>
      <c r="B16" s="7"/>
      <c r="C16">
        <v>5.0999999999999996</v>
      </c>
      <c r="D16">
        <v>5.7</v>
      </c>
    </row>
    <row r="17" spans="1:4">
      <c r="A17" s="114">
        <v>41394</v>
      </c>
      <c r="B17" s="7"/>
      <c r="C17">
        <v>8.5</v>
      </c>
      <c r="D17">
        <v>5.6</v>
      </c>
    </row>
    <row r="18" spans="1:4">
      <c r="A18" s="114">
        <v>41425</v>
      </c>
      <c r="B18" s="7"/>
      <c r="C18">
        <v>4.7</v>
      </c>
      <c r="D18">
        <v>5.2</v>
      </c>
    </row>
    <row r="19" spans="1:4">
      <c r="A19" s="114">
        <v>41455</v>
      </c>
      <c r="B19" s="7"/>
      <c r="C19">
        <v>5.3</v>
      </c>
      <c r="D19">
        <v>5.4</v>
      </c>
    </row>
    <row r="20" spans="1:4">
      <c r="A20" s="114">
        <v>41486</v>
      </c>
      <c r="B20" s="7"/>
      <c r="C20">
        <v>6.4</v>
      </c>
      <c r="D20">
        <v>5.3</v>
      </c>
    </row>
    <row r="21" spans="1:4">
      <c r="A21" s="114">
        <v>41517</v>
      </c>
      <c r="B21" s="7"/>
      <c r="C21">
        <v>6.8</v>
      </c>
      <c r="D21">
        <v>5.2</v>
      </c>
    </row>
    <row r="22" spans="1:4">
      <c r="A22" s="114">
        <v>41547</v>
      </c>
      <c r="B22" s="7"/>
      <c r="C22">
        <v>6.3</v>
      </c>
      <c r="D22">
        <v>5.3</v>
      </c>
    </row>
    <row r="23" spans="1:4">
      <c r="A23" s="114">
        <v>41578</v>
      </c>
      <c r="B23" s="7"/>
      <c r="C23">
        <v>5.4</v>
      </c>
      <c r="D23">
        <v>5.5</v>
      </c>
    </row>
    <row r="24" spans="1:4">
      <c r="A24" s="114">
        <v>41608</v>
      </c>
      <c r="B24" s="7"/>
      <c r="C24">
        <v>4.0999999999999996</v>
      </c>
      <c r="D24">
        <v>5.4</v>
      </c>
    </row>
    <row r="25" spans="1:4">
      <c r="A25" s="114">
        <v>41639</v>
      </c>
      <c r="B25" s="7"/>
      <c r="C25">
        <v>2.7</v>
      </c>
      <c r="D25">
        <v>5.6</v>
      </c>
    </row>
    <row r="26" spans="1:4">
      <c r="A26" s="114">
        <v>41670</v>
      </c>
      <c r="B26" s="7"/>
      <c r="C26">
        <v>5.2</v>
      </c>
      <c r="D26">
        <v>5.6</v>
      </c>
    </row>
    <row r="27" spans="1:4">
      <c r="A27" s="114">
        <v>41698</v>
      </c>
      <c r="B27" s="7"/>
      <c r="C27">
        <v>4.5999999999999996</v>
      </c>
      <c r="D27">
        <v>5.6</v>
      </c>
    </row>
    <row r="28" spans="1:4">
      <c r="A28" s="114">
        <v>41729</v>
      </c>
      <c r="B28" s="7"/>
      <c r="C28">
        <v>3.8</v>
      </c>
      <c r="D28">
        <v>5.4</v>
      </c>
    </row>
    <row r="29" spans="1:4">
      <c r="A29" s="114">
        <v>41759</v>
      </c>
      <c r="B29" s="7"/>
      <c r="C29">
        <v>3.2</v>
      </c>
      <c r="D29">
        <v>5.3</v>
      </c>
    </row>
    <row r="30" spans="1:4">
      <c r="A30" s="114">
        <v>41790</v>
      </c>
      <c r="B30" s="7"/>
      <c r="C30">
        <v>2.1</v>
      </c>
      <c r="D30">
        <v>4.9000000000000004</v>
      </c>
    </row>
    <row r="31" spans="1:4">
      <c r="A31" s="114">
        <v>41820</v>
      </c>
      <c r="B31" s="7"/>
      <c r="C31">
        <v>2.1</v>
      </c>
      <c r="D31">
        <v>4.9000000000000004</v>
      </c>
    </row>
    <row r="32" spans="1:4">
      <c r="A32" s="114">
        <v>41851</v>
      </c>
      <c r="B32" s="7"/>
      <c r="C32">
        <v>1.4</v>
      </c>
      <c r="D32">
        <v>4.9000000000000004</v>
      </c>
    </row>
    <row r="33" spans="1:4">
      <c r="A33" s="114">
        <v>41882</v>
      </c>
      <c r="B33" s="7"/>
      <c r="C33">
        <v>-1.2</v>
      </c>
      <c r="D33">
        <v>4.8</v>
      </c>
    </row>
    <row r="34" spans="1:4">
      <c r="A34" s="114">
        <v>41912</v>
      </c>
      <c r="B34" s="7"/>
      <c r="C34">
        <v>1.5</v>
      </c>
      <c r="D34">
        <v>4.9000000000000004</v>
      </c>
    </row>
    <row r="35" spans="1:4">
      <c r="A35" s="114">
        <v>41943</v>
      </c>
      <c r="B35" s="7"/>
      <c r="C35">
        <v>0.6</v>
      </c>
      <c r="D35">
        <v>5.0999999999999996</v>
      </c>
    </row>
    <row r="36" spans="1:4">
      <c r="A36" s="114">
        <v>41973</v>
      </c>
      <c r="B36" s="7"/>
      <c r="C36">
        <v>-1.2</v>
      </c>
      <c r="D36">
        <v>5.2</v>
      </c>
    </row>
    <row r="37" spans="1:4">
      <c r="A37" s="114">
        <v>42004</v>
      </c>
      <c r="B37" s="7"/>
      <c r="C37">
        <v>-4</v>
      </c>
      <c r="D37">
        <v>5.3</v>
      </c>
    </row>
    <row r="38" spans="1:4">
      <c r="A38" s="114">
        <v>42035</v>
      </c>
      <c r="B38" s="7"/>
      <c r="C38">
        <v>-8.4</v>
      </c>
      <c r="D38">
        <v>5.5</v>
      </c>
    </row>
    <row r="39" spans="1:4">
      <c r="A39" s="114">
        <v>42063</v>
      </c>
      <c r="B39" s="7"/>
      <c r="C39">
        <v>-7.4</v>
      </c>
      <c r="D39">
        <v>5.8</v>
      </c>
    </row>
    <row r="40" spans="1:4">
      <c r="A40" s="114">
        <v>42094</v>
      </c>
      <c r="B40" s="7"/>
      <c r="C40">
        <v>-10.6</v>
      </c>
      <c r="D40">
        <v>5.9</v>
      </c>
    </row>
    <row r="41" spans="1:4">
      <c r="A41" s="114">
        <v>42124</v>
      </c>
      <c r="B41" s="7"/>
      <c r="C41">
        <v>-9.6</v>
      </c>
      <c r="D41">
        <v>5.8</v>
      </c>
    </row>
    <row r="42" spans="1:4">
      <c r="A42" s="114">
        <v>42155</v>
      </c>
      <c r="B42" s="7"/>
      <c r="C42">
        <v>-7.4</v>
      </c>
      <c r="D42">
        <v>5.6</v>
      </c>
    </row>
    <row r="43" spans="1:4">
      <c r="A43" s="114">
        <v>42185</v>
      </c>
      <c r="B43" s="7"/>
      <c r="C43">
        <v>-8.6</v>
      </c>
      <c r="D43">
        <v>5.4</v>
      </c>
    </row>
    <row r="44" spans="1:4">
      <c r="A44" s="114">
        <v>42216</v>
      </c>
      <c r="B44" s="7"/>
      <c r="C44">
        <v>-9.1999999999999993</v>
      </c>
      <c r="D44">
        <v>5.3</v>
      </c>
    </row>
    <row r="45" spans="1:4">
      <c r="A45" s="114">
        <v>42247</v>
      </c>
      <c r="B45" s="7"/>
      <c r="C45">
        <v>-9</v>
      </c>
      <c r="D45">
        <v>5.3</v>
      </c>
    </row>
    <row r="46" spans="1:4">
      <c r="A46" s="114">
        <v>42277</v>
      </c>
      <c r="B46" s="7"/>
      <c r="C46">
        <v>-10.4</v>
      </c>
      <c r="D46">
        <v>5.2</v>
      </c>
    </row>
    <row r="47" spans="1:4">
      <c r="A47" s="114">
        <v>42308</v>
      </c>
      <c r="B47" s="7"/>
      <c r="C47">
        <v>-10.5</v>
      </c>
      <c r="D47">
        <v>5.5</v>
      </c>
    </row>
    <row r="48" spans="1:4">
      <c r="A48" s="114">
        <v>42338</v>
      </c>
      <c r="B48" s="7"/>
      <c r="C48">
        <v>-10.4</v>
      </c>
      <c r="D48">
        <v>5.8</v>
      </c>
    </row>
    <row r="49" spans="1:4">
      <c r="A49" s="114">
        <v>42369</v>
      </c>
      <c r="B49" s="7"/>
      <c r="C49">
        <v>-8.4</v>
      </c>
      <c r="D49">
        <v>5.8</v>
      </c>
    </row>
    <row r="50" spans="1:4">
      <c r="A50" s="114">
        <v>42400</v>
      </c>
      <c r="B50" s="7"/>
      <c r="C50">
        <v>-3.6</v>
      </c>
      <c r="D50">
        <v>5.8</v>
      </c>
    </row>
    <row r="51" spans="1:4">
      <c r="A51" s="114">
        <v>42429</v>
      </c>
      <c r="B51" s="7"/>
      <c r="C51">
        <v>0.6</v>
      </c>
      <c r="D51">
        <v>5.8</v>
      </c>
    </row>
    <row r="52" spans="1:4">
      <c r="A52" s="114">
        <v>42460</v>
      </c>
      <c r="B52" s="7"/>
      <c r="C52">
        <v>1.5</v>
      </c>
      <c r="D52">
        <v>6</v>
      </c>
    </row>
    <row r="53" spans="1:4">
      <c r="A53" s="114">
        <v>42490</v>
      </c>
      <c r="B53" s="7"/>
      <c r="C53">
        <v>-1.1000000000000001</v>
      </c>
      <c r="D53">
        <v>5.9</v>
      </c>
    </row>
    <row r="54" spans="1:4">
      <c r="A54" s="114">
        <v>42521</v>
      </c>
      <c r="B54" s="7"/>
      <c r="C54">
        <v>1</v>
      </c>
      <c r="D54">
        <v>5.6</v>
      </c>
    </row>
    <row r="55" spans="1:4">
      <c r="A55" s="114">
        <v>42551</v>
      </c>
      <c r="B55" s="7"/>
      <c r="C55">
        <v>1.1000000000000001</v>
      </c>
      <c r="D55">
        <v>5.4</v>
      </c>
    </row>
    <row r="56" spans="1:4">
      <c r="A56" s="114">
        <v>42582</v>
      </c>
      <c r="B56" s="7"/>
      <c r="C56">
        <v>-1.3</v>
      </c>
      <c r="D56">
        <v>5.3</v>
      </c>
    </row>
    <row r="57" spans="1:4">
      <c r="A57" s="114">
        <v>42613</v>
      </c>
      <c r="B57" s="7"/>
      <c r="C57">
        <v>2.7</v>
      </c>
      <c r="D57">
        <v>5.2</v>
      </c>
    </row>
    <row r="58" spans="1:4">
      <c r="A58" s="114">
        <v>42643</v>
      </c>
      <c r="B58" s="7"/>
      <c r="C58">
        <v>1.9</v>
      </c>
      <c r="D58">
        <v>5.2</v>
      </c>
    </row>
    <row r="59" spans="1:4">
      <c r="A59" s="114">
        <v>42674</v>
      </c>
      <c r="B59" s="7"/>
      <c r="C59">
        <v>0.4</v>
      </c>
      <c r="D59">
        <v>5.4</v>
      </c>
    </row>
    <row r="60" spans="1:4">
      <c r="A60" s="114">
        <v>42704</v>
      </c>
      <c r="B60" s="7"/>
      <c r="C60">
        <v>2.1</v>
      </c>
      <c r="D60">
        <v>5.4</v>
      </c>
    </row>
    <row r="61" spans="1:4">
      <c r="A61" s="114">
        <v>42735</v>
      </c>
      <c r="B61" s="7"/>
      <c r="C61">
        <v>2.8</v>
      </c>
      <c r="D61">
        <v>5.3</v>
      </c>
    </row>
    <row r="62" spans="1:4">
      <c r="A62" s="114">
        <v>42766</v>
      </c>
      <c r="B62" s="7"/>
      <c r="C62">
        <v>1</v>
      </c>
      <c r="D62">
        <v>5.6</v>
      </c>
    </row>
    <row r="63" spans="1:4">
      <c r="A63" s="114">
        <v>42794</v>
      </c>
      <c r="B63" s="7"/>
      <c r="C63">
        <v>0.8</v>
      </c>
      <c r="D63">
        <v>5.6</v>
      </c>
    </row>
    <row r="64" spans="1:4">
      <c r="A64" s="114">
        <v>42825</v>
      </c>
      <c r="B64" s="7"/>
      <c r="C64">
        <v>3.1</v>
      </c>
      <c r="D64">
        <v>5.4</v>
      </c>
    </row>
    <row r="65" spans="1:4">
      <c r="A65" s="114">
        <v>42855</v>
      </c>
      <c r="B65" s="7"/>
      <c r="C65">
        <v>3.8</v>
      </c>
      <c r="D65">
        <v>5.3</v>
      </c>
    </row>
    <row r="66" spans="1:4">
      <c r="A66" s="114">
        <v>42886</v>
      </c>
      <c r="B66" s="7"/>
      <c r="C66">
        <v>2.7</v>
      </c>
      <c r="D66">
        <v>5.2</v>
      </c>
    </row>
    <row r="67" spans="1:4">
      <c r="A67" s="114">
        <v>42916</v>
      </c>
      <c r="B67" s="7"/>
      <c r="C67">
        <v>3.8</v>
      </c>
      <c r="D67">
        <v>5.0999999999999996</v>
      </c>
    </row>
    <row r="68" spans="1:4">
      <c r="A68" s="114">
        <v>42947</v>
      </c>
      <c r="B68" s="7"/>
      <c r="C68">
        <v>3</v>
      </c>
      <c r="D68">
        <v>5.0999999999999996</v>
      </c>
    </row>
    <row r="69" spans="1:4">
      <c r="A69" s="114">
        <v>42978</v>
      </c>
      <c r="B69" s="7"/>
      <c r="C69">
        <v>2.2999999999999998</v>
      </c>
      <c r="D69">
        <v>4.9000000000000004</v>
      </c>
    </row>
    <row r="70" spans="1:4">
      <c r="A70" s="114">
        <v>43008</v>
      </c>
      <c r="B70" s="7"/>
      <c r="C70">
        <v>4.3</v>
      </c>
      <c r="D70">
        <v>5</v>
      </c>
    </row>
    <row r="71" spans="1:4">
      <c r="A71" s="114">
        <v>43039</v>
      </c>
      <c r="B71" s="7"/>
      <c r="C71">
        <v>5.4</v>
      </c>
      <c r="D71">
        <v>5.0999999999999996</v>
      </c>
    </row>
    <row r="72" spans="1:4">
      <c r="A72" s="114">
        <v>43069</v>
      </c>
      <c r="B72" s="7"/>
      <c r="C72">
        <v>5.8</v>
      </c>
      <c r="D72">
        <v>5.0999999999999996</v>
      </c>
    </row>
    <row r="73" spans="1:4">
      <c r="A73" s="114">
        <v>43100</v>
      </c>
      <c r="B73" s="7"/>
      <c r="C73">
        <v>6.2</v>
      </c>
      <c r="D73">
        <v>5.0999999999999996</v>
      </c>
    </row>
    <row r="74" spans="1:4">
      <c r="A74" s="114">
        <v>43131</v>
      </c>
      <c r="B74" s="7"/>
      <c r="C74">
        <v>11</v>
      </c>
      <c r="D74">
        <v>5.2</v>
      </c>
    </row>
    <row r="75" spans="1:4">
      <c r="A75" s="114">
        <v>43159</v>
      </c>
      <c r="B75" s="7"/>
      <c r="C75">
        <v>10.5</v>
      </c>
      <c r="D75">
        <v>5</v>
      </c>
    </row>
    <row r="76" spans="1:4">
      <c r="A76" s="114">
        <v>43190</v>
      </c>
      <c r="B76" s="7"/>
      <c r="C76">
        <v>8.6999999999999993</v>
      </c>
      <c r="D76">
        <v>5</v>
      </c>
    </row>
    <row r="77" spans="1:4">
      <c r="A77" s="114">
        <v>43220</v>
      </c>
      <c r="B77" s="7"/>
      <c r="C77">
        <v>7.6</v>
      </c>
      <c r="D77">
        <v>4.9000000000000004</v>
      </c>
    </row>
    <row r="78" spans="1:4">
      <c r="A78" s="114">
        <v>43251</v>
      </c>
      <c r="B78" s="7"/>
      <c r="C78">
        <v>7.6</v>
      </c>
      <c r="D78">
        <v>4.7</v>
      </c>
    </row>
    <row r="79" spans="1:4">
      <c r="A79" s="114">
        <v>43281</v>
      </c>
      <c r="B79" s="7"/>
      <c r="C79">
        <v>7.2</v>
      </c>
      <c r="D79">
        <v>4.7</v>
      </c>
    </row>
    <row r="80" spans="1:4">
      <c r="A80" s="114">
        <v>43312</v>
      </c>
      <c r="B80" s="7"/>
      <c r="C80">
        <v>7.5</v>
      </c>
      <c r="D80">
        <v>4.7</v>
      </c>
    </row>
    <row r="81" spans="1:4">
      <c r="A81" s="114">
        <v>43343</v>
      </c>
      <c r="B81" s="7"/>
      <c r="C81">
        <v>6.8</v>
      </c>
      <c r="D81">
        <v>4.5999999999999996</v>
      </c>
    </row>
    <row r="82" spans="1:4">
      <c r="A82" s="114">
        <v>43373</v>
      </c>
      <c r="B82" s="7"/>
      <c r="C82">
        <v>4.9000000000000004</v>
      </c>
      <c r="D82">
        <v>4.5</v>
      </c>
    </row>
    <row r="83" spans="1:4">
      <c r="A83" s="114">
        <v>43404</v>
      </c>
      <c r="B83" s="7"/>
      <c r="C83">
        <v>5.2</v>
      </c>
      <c r="D83">
        <v>4.7</v>
      </c>
    </row>
    <row r="84" spans="1:4">
      <c r="A84" s="114">
        <v>43434</v>
      </c>
      <c r="B84" s="7"/>
      <c r="C84">
        <v>4.2</v>
      </c>
      <c r="D84">
        <v>4.8</v>
      </c>
    </row>
    <row r="85" spans="1:4">
      <c r="A85" s="114">
        <v>43465</v>
      </c>
      <c r="B85" s="7"/>
      <c r="C85">
        <v>2.9</v>
      </c>
      <c r="D85">
        <v>4.8</v>
      </c>
    </row>
    <row r="86" spans="1:4">
      <c r="A86" s="114">
        <v>43496</v>
      </c>
      <c r="B86" s="7"/>
      <c r="C86">
        <v>1.1000000000000001</v>
      </c>
      <c r="D86">
        <v>4.9000000000000004</v>
      </c>
    </row>
    <row r="87" spans="1:4">
      <c r="A87" s="114">
        <v>43524</v>
      </c>
      <c r="B87" s="7"/>
      <c r="C87">
        <v>0</v>
      </c>
      <c r="D87">
        <v>4.9000000000000004</v>
      </c>
    </row>
    <row r="88" spans="1:4">
      <c r="A88" s="114">
        <v>43555</v>
      </c>
      <c r="B88" s="7"/>
      <c r="C88">
        <v>2.2999999999999998</v>
      </c>
      <c r="D88">
        <v>4.7</v>
      </c>
    </row>
    <row r="89" spans="1:4">
      <c r="A89" s="114">
        <v>43585</v>
      </c>
      <c r="B89" s="7"/>
      <c r="C89">
        <v>3.1</v>
      </c>
      <c r="D89">
        <v>4.7</v>
      </c>
    </row>
    <row r="90" spans="1:4">
      <c r="A90" s="114">
        <v>43616</v>
      </c>
      <c r="B90" s="7"/>
      <c r="C90">
        <v>1.6</v>
      </c>
      <c r="D90">
        <v>4.5</v>
      </c>
    </row>
    <row r="91" spans="1:4">
      <c r="A91" s="114">
        <v>43646</v>
      </c>
      <c r="B91">
        <v>2019</v>
      </c>
      <c r="C91">
        <v>2.9</v>
      </c>
      <c r="D91">
        <v>4.4000000000000004</v>
      </c>
    </row>
    <row r="92" spans="1:4">
      <c r="A92" s="114">
        <v>43677</v>
      </c>
      <c r="C92">
        <v>3</v>
      </c>
      <c r="D92">
        <v>4.5</v>
      </c>
    </row>
    <row r="93" spans="1:4">
      <c r="A93" s="114">
        <v>43708</v>
      </c>
      <c r="C93">
        <v>2.4</v>
      </c>
      <c r="D93">
        <v>4.3</v>
      </c>
    </row>
    <row r="94" spans="1:4">
      <c r="A94" s="114">
        <v>43738</v>
      </c>
      <c r="C94">
        <v>3.1</v>
      </c>
      <c r="D94">
        <v>4.5</v>
      </c>
    </row>
    <row r="95" spans="1:4">
      <c r="A95" s="114">
        <v>43769</v>
      </c>
      <c r="C95">
        <v>3.8</v>
      </c>
      <c r="D95">
        <v>4.5999999999999996</v>
      </c>
    </row>
    <row r="96" spans="1:4">
      <c r="A96" s="114">
        <v>43799</v>
      </c>
      <c r="C96">
        <v>2.7</v>
      </c>
      <c r="D96">
        <v>4.5999999999999996</v>
      </c>
    </row>
    <row r="97" spans="1:4">
      <c r="A97" s="114">
        <v>43830</v>
      </c>
      <c r="C97">
        <v>6.9</v>
      </c>
      <c r="D97">
        <v>4.5999999999999996</v>
      </c>
    </row>
    <row r="98" spans="1:4">
      <c r="A98" s="114">
        <v>43861</v>
      </c>
      <c r="C98">
        <v>6.5</v>
      </c>
      <c r="D98">
        <v>4.7</v>
      </c>
    </row>
    <row r="99" spans="1:4">
      <c r="A99" s="114">
        <v>43890</v>
      </c>
      <c r="C99">
        <v>5.7</v>
      </c>
      <c r="D99">
        <v>4.5999999999999996</v>
      </c>
    </row>
    <row r="100" spans="1:4">
      <c r="A100" s="114">
        <v>43921</v>
      </c>
      <c r="C100">
        <v>5.9</v>
      </c>
      <c r="D100">
        <v>4.7</v>
      </c>
    </row>
    <row r="101" spans="1:4">
      <c r="A101" s="114">
        <v>43951</v>
      </c>
      <c r="C101">
        <v>-2</v>
      </c>
      <c r="D101">
        <v>5.8</v>
      </c>
    </row>
    <row r="102" spans="1:4">
      <c r="A102" s="114">
        <v>43982</v>
      </c>
      <c r="C102">
        <v>1</v>
      </c>
      <c r="D102">
        <v>6.1</v>
      </c>
    </row>
    <row r="103" spans="1:4">
      <c r="A103" s="114">
        <v>44012</v>
      </c>
      <c r="B103">
        <v>2020</v>
      </c>
      <c r="C103">
        <v>0.6</v>
      </c>
      <c r="D103">
        <v>6.2</v>
      </c>
    </row>
    <row r="104" spans="1:4">
      <c r="A104" s="114">
        <v>44043</v>
      </c>
      <c r="C104">
        <v>2.2999999999999998</v>
      </c>
      <c r="D104">
        <v>6.3</v>
      </c>
    </row>
    <row r="105" spans="1:4">
      <c r="A105" s="114">
        <v>44074</v>
      </c>
      <c r="C105">
        <v>0.1</v>
      </c>
      <c r="D105">
        <v>6.4</v>
      </c>
    </row>
    <row r="106" spans="1:4">
      <c r="A106" s="114">
        <v>44104</v>
      </c>
      <c r="C106">
        <v>2.2000000000000002</v>
      </c>
      <c r="D106">
        <v>6.3</v>
      </c>
    </row>
    <row r="107" spans="1:4">
      <c r="A107" s="114">
        <v>44135</v>
      </c>
      <c r="C107">
        <v>0.5</v>
      </c>
      <c r="D107">
        <v>6.3</v>
      </c>
    </row>
    <row r="108" spans="1:4">
      <c r="A108" s="114">
        <v>44165</v>
      </c>
      <c r="C108">
        <v>0.2</v>
      </c>
      <c r="D108">
        <v>6.1</v>
      </c>
    </row>
    <row r="109" spans="1:4">
      <c r="A109" s="114">
        <v>44196</v>
      </c>
      <c r="C109">
        <v>4.5999999999999996</v>
      </c>
      <c r="D109">
        <v>5.9</v>
      </c>
    </row>
    <row r="110" spans="1:4">
      <c r="A110" s="114">
        <v>44227</v>
      </c>
      <c r="C110">
        <v>0.1</v>
      </c>
      <c r="D110">
        <v>5.8</v>
      </c>
    </row>
    <row r="111" spans="1:4">
      <c r="A111" s="114">
        <v>44255</v>
      </c>
      <c r="C111">
        <v>2</v>
      </c>
      <c r="D111">
        <v>5.7</v>
      </c>
    </row>
    <row r="112" spans="1:4">
      <c r="A112" s="114">
        <v>44286</v>
      </c>
      <c r="C112">
        <v>1.8</v>
      </c>
      <c r="D112">
        <v>5.4</v>
      </c>
    </row>
    <row r="113" spans="1:4">
      <c r="A113" s="114">
        <v>44316</v>
      </c>
      <c r="C113">
        <v>7.8</v>
      </c>
      <c r="D113">
        <v>5.2</v>
      </c>
    </row>
    <row r="114" spans="1:4">
      <c r="A114" s="114">
        <v>44347</v>
      </c>
      <c r="C114">
        <v>3.3</v>
      </c>
      <c r="D114">
        <v>4.9000000000000004</v>
      </c>
    </row>
    <row r="115" spans="1:4">
      <c r="A115" s="114">
        <v>44377</v>
      </c>
      <c r="B115">
        <v>2021</v>
      </c>
      <c r="C115">
        <v>4.9000000000000004</v>
      </c>
      <c r="D115">
        <v>4.8</v>
      </c>
    </row>
    <row r="116" spans="1:4">
      <c r="A116" s="114">
        <v>44408</v>
      </c>
      <c r="C116">
        <v>2.2000000000000002</v>
      </c>
      <c r="D116">
        <v>4.5</v>
      </c>
    </row>
    <row r="117" spans="1:4">
      <c r="A117" s="114">
        <v>44439</v>
      </c>
      <c r="C117">
        <v>1.5</v>
      </c>
      <c r="D117">
        <v>4.4000000000000004</v>
      </c>
    </row>
    <row r="118" spans="1:4">
      <c r="A118" s="114">
        <v>44469</v>
      </c>
      <c r="C118">
        <v>2</v>
      </c>
      <c r="D118">
        <v>4.3</v>
      </c>
    </row>
    <row r="119" spans="1:4">
      <c r="A119" s="114">
        <v>44500</v>
      </c>
      <c r="C119">
        <v>0.6</v>
      </c>
      <c r="D119">
        <v>4.3</v>
      </c>
    </row>
    <row r="120" spans="1:4">
      <c r="A120" s="114">
        <v>44530</v>
      </c>
      <c r="C120">
        <v>3.4</v>
      </c>
      <c r="D120">
        <v>4.3</v>
      </c>
    </row>
    <row r="121" spans="1:4">
      <c r="A121" s="114">
        <v>44561</v>
      </c>
      <c r="C121">
        <v>3.6</v>
      </c>
      <c r="D121">
        <v>4.3</v>
      </c>
    </row>
    <row r="122" spans="1:4">
      <c r="A122" s="114">
        <v>44592</v>
      </c>
      <c r="C122">
        <v>1.9</v>
      </c>
      <c r="D122">
        <v>4.4000000000000004</v>
      </c>
    </row>
    <row r="123" spans="1:4">
      <c r="A123" s="114">
        <v>44620</v>
      </c>
      <c r="C123">
        <v>2.6</v>
      </c>
      <c r="D123">
        <v>4.0999999999999996</v>
      </c>
    </row>
    <row r="124" spans="1:4">
      <c r="A124" s="114">
        <v>44651</v>
      </c>
      <c r="C124">
        <v>3.6</v>
      </c>
      <c r="D124">
        <v>4.0999999999999996</v>
      </c>
    </row>
    <row r="125" spans="1:4">
      <c r="A125" s="114">
        <v>44681</v>
      </c>
      <c r="C125">
        <v>-7.2</v>
      </c>
      <c r="D125">
        <v>4</v>
      </c>
    </row>
    <row r="126" spans="1:4">
      <c r="A126" s="114">
        <v>44712</v>
      </c>
      <c r="C126">
        <v>-6.1</v>
      </c>
      <c r="D126">
        <v>3.9</v>
      </c>
    </row>
    <row r="127" spans="1:4">
      <c r="A127" s="114">
        <v>44742</v>
      </c>
      <c r="B127">
        <v>2022</v>
      </c>
      <c r="C127">
        <v>-3.2</v>
      </c>
      <c r="D127">
        <v>3.9</v>
      </c>
    </row>
    <row r="128" spans="1:4">
      <c r="A128" s="114">
        <v>44773</v>
      </c>
      <c r="C128">
        <v>-3.2</v>
      </c>
      <c r="D128">
        <v>3.9</v>
      </c>
    </row>
    <row r="129" spans="1:4">
      <c r="A129" s="114">
        <v>44804</v>
      </c>
      <c r="C129">
        <v>-1.2</v>
      </c>
      <c r="D129">
        <v>3.8</v>
      </c>
    </row>
    <row r="130" spans="1:4">
      <c r="A130" s="114">
        <v>44834</v>
      </c>
      <c r="C130">
        <v>-1.4</v>
      </c>
      <c r="D130">
        <v>3.9</v>
      </c>
    </row>
    <row r="131" spans="1:4">
      <c r="A131" s="114">
        <v>44865</v>
      </c>
      <c r="C131">
        <v>0.4</v>
      </c>
      <c r="D131">
        <v>3.9</v>
      </c>
    </row>
    <row r="132" spans="1:4">
      <c r="A132" s="114">
        <v>44895</v>
      </c>
      <c r="C132">
        <v>0.3</v>
      </c>
      <c r="D132">
        <v>3.7</v>
      </c>
    </row>
    <row r="133" spans="1:4">
      <c r="A133" s="114">
        <v>44926</v>
      </c>
      <c r="C133">
        <v>0.6</v>
      </c>
      <c r="D133">
        <v>3.7</v>
      </c>
    </row>
    <row r="134" spans="1:4">
      <c r="A134" s="114">
        <v>44957</v>
      </c>
      <c r="C134">
        <v>0.6</v>
      </c>
      <c r="D134">
        <v>3.6</v>
      </c>
    </row>
    <row r="135" spans="1:4">
      <c r="A135" s="114">
        <v>44985</v>
      </c>
      <c r="C135">
        <v>2</v>
      </c>
      <c r="D135">
        <v>3.5</v>
      </c>
    </row>
    <row r="136" spans="1:4">
      <c r="A136" s="114">
        <v>45016</v>
      </c>
      <c r="C136">
        <v>2.7</v>
      </c>
      <c r="D136">
        <v>3.5</v>
      </c>
    </row>
    <row r="137" spans="1:4">
      <c r="A137" s="114">
        <v>45046</v>
      </c>
      <c r="C137">
        <v>10.4</v>
      </c>
      <c r="D137">
        <v>3.3</v>
      </c>
    </row>
    <row r="138" spans="1:4">
      <c r="A138" s="114">
        <v>45077</v>
      </c>
      <c r="C138">
        <v>13.3</v>
      </c>
      <c r="D138">
        <v>3.2</v>
      </c>
    </row>
    <row r="139" spans="1:4">
      <c r="A139" s="114">
        <v>45107</v>
      </c>
      <c r="B139">
        <v>2023</v>
      </c>
      <c r="C139">
        <v>10.5</v>
      </c>
      <c r="D139">
        <v>3.1</v>
      </c>
    </row>
    <row r="140" spans="1:4">
      <c r="A140" s="114">
        <v>45138</v>
      </c>
      <c r="C140">
        <v>9.1999999999999993</v>
      </c>
      <c r="D140">
        <v>3</v>
      </c>
    </row>
    <row r="141" spans="1:4">
      <c r="A141" s="114">
        <v>45169</v>
      </c>
      <c r="C141">
        <v>9.5</v>
      </c>
      <c r="D141">
        <v>3</v>
      </c>
    </row>
    <row r="142" spans="1:4">
      <c r="A142" s="114">
        <v>45199</v>
      </c>
      <c r="C142">
        <v>7.2</v>
      </c>
      <c r="D142">
        <v>3</v>
      </c>
    </row>
    <row r="143" spans="1:4">
      <c r="A143" s="114">
        <v>45230</v>
      </c>
      <c r="C143">
        <v>9.9</v>
      </c>
      <c r="D143">
        <v>2.9</v>
      </c>
    </row>
    <row r="144" spans="1:4">
      <c r="A144" s="114">
        <v>45260</v>
      </c>
      <c r="C144">
        <v>7.2</v>
      </c>
      <c r="D144">
        <v>2.9</v>
      </c>
    </row>
    <row r="145" spans="1:4">
      <c r="A145" s="114">
        <v>45291</v>
      </c>
      <c r="C145">
        <v>8.5</v>
      </c>
      <c r="D145">
        <v>3</v>
      </c>
    </row>
    <row r="146" spans="1:4">
      <c r="A146" s="114">
        <v>45322</v>
      </c>
      <c r="B146">
        <v>2024</v>
      </c>
      <c r="C146">
        <v>8.5</v>
      </c>
      <c r="D146">
        <v>2.9</v>
      </c>
    </row>
    <row r="147" spans="1:4">
      <c r="A147" s="114">
        <v>45351</v>
      </c>
      <c r="C147">
        <v>10.8</v>
      </c>
      <c r="D147">
        <v>2.8</v>
      </c>
    </row>
    <row r="148" spans="1:4">
      <c r="A148" s="114">
        <v>45382</v>
      </c>
      <c r="C148">
        <v>12.9</v>
      </c>
      <c r="D148">
        <v>2.7</v>
      </c>
    </row>
    <row r="149" spans="1:4">
      <c r="A149" s="114">
        <v>45412</v>
      </c>
      <c r="C149">
        <v>8.5</v>
      </c>
      <c r="D149">
        <v>2.6</v>
      </c>
    </row>
    <row r="150" spans="1:4">
      <c r="A150" s="114">
        <v>45442</v>
      </c>
      <c r="C150">
        <v>8.8000000000000007</v>
      </c>
      <c r="D150">
        <v>2.6</v>
      </c>
    </row>
    <row r="151" spans="1:4">
      <c r="A151" s="114">
        <v>45473</v>
      </c>
      <c r="C151">
        <v>6.2</v>
      </c>
      <c r="D151">
        <v>2.4</v>
      </c>
    </row>
    <row r="152" spans="1:4">
      <c r="A152" s="114">
        <v>45503</v>
      </c>
      <c r="C152">
        <v>8.1</v>
      </c>
      <c r="D152">
        <v>2.4</v>
      </c>
    </row>
    <row r="153" spans="1:4">
      <c r="A153" s="114">
        <v>45535</v>
      </c>
      <c r="C153">
        <v>7.7</v>
      </c>
      <c r="D153">
        <v>2.4</v>
      </c>
    </row>
    <row r="154" spans="1:4">
      <c r="A154" s="114">
        <v>45565</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Q24"/>
  <sheetViews>
    <sheetView topLeftCell="A7" workbookViewId="0">
      <selection activeCell="H16" sqref="H16"/>
    </sheetView>
  </sheetViews>
  <sheetFormatPr defaultColWidth="8.7109375" defaultRowHeight="15"/>
  <cols>
    <col min="1" max="1" width="21" customWidth="1"/>
    <col min="16" max="16" width="9" bestFit="1" customWidth="1"/>
  </cols>
  <sheetData>
    <row r="1" spans="1:17">
      <c r="A1" s="69"/>
      <c r="B1" s="77">
        <v>2018</v>
      </c>
      <c r="C1" s="77">
        <v>2019</v>
      </c>
      <c r="D1" s="77">
        <v>2020</v>
      </c>
      <c r="E1" s="77">
        <v>2021</v>
      </c>
      <c r="F1" s="77">
        <v>2022</v>
      </c>
      <c r="G1" s="77">
        <v>2023</v>
      </c>
      <c r="H1" s="77">
        <v>2024</v>
      </c>
      <c r="I1" s="77">
        <v>2025</v>
      </c>
      <c r="J1" s="77">
        <v>2026</v>
      </c>
      <c r="K1" s="77">
        <v>2027</v>
      </c>
      <c r="L1" s="3"/>
      <c r="M1" s="3"/>
      <c r="N1" s="3"/>
      <c r="O1" s="3"/>
    </row>
    <row r="2" spans="1:17">
      <c r="A2" s="77" t="s">
        <v>153</v>
      </c>
      <c r="B2" s="77">
        <v>-2.7414000000000001</v>
      </c>
      <c r="C2" s="77">
        <v>-1.9742999999999999</v>
      </c>
      <c r="D2" s="77">
        <v>4.1025</v>
      </c>
      <c r="E2" s="77">
        <v>-0.52429999999999999</v>
      </c>
      <c r="F2" s="77">
        <v>3.2945000000000002</v>
      </c>
      <c r="G2" s="77">
        <v>3.2298</v>
      </c>
      <c r="H2" s="77">
        <v>3.9449999999999998</v>
      </c>
      <c r="I2" s="77">
        <v>1.2</v>
      </c>
      <c r="J2" s="77">
        <v>2.2000000000000002</v>
      </c>
      <c r="K2" s="77">
        <v>2.7</v>
      </c>
      <c r="L2" s="78"/>
      <c r="M2" s="78"/>
      <c r="N2" s="78"/>
      <c r="O2" s="78"/>
      <c r="P2" s="72"/>
      <c r="Q2" s="78"/>
    </row>
    <row r="3" spans="1:17">
      <c r="A3" s="70"/>
      <c r="B3" s="78"/>
      <c r="C3" s="78"/>
      <c r="D3" s="78"/>
      <c r="E3" s="78"/>
      <c r="F3" s="78"/>
      <c r="G3" s="78"/>
      <c r="H3" s="77">
        <v>1.595</v>
      </c>
      <c r="I3" s="78"/>
      <c r="J3" s="78"/>
      <c r="K3" s="78"/>
      <c r="L3" s="78"/>
      <c r="M3" s="78"/>
      <c r="N3" s="78"/>
      <c r="O3" s="78"/>
      <c r="P3" s="72"/>
      <c r="Q3" s="78"/>
    </row>
    <row r="4" spans="1:17">
      <c r="A4" s="70"/>
      <c r="B4" s="78"/>
      <c r="C4" s="78"/>
      <c r="D4" s="78"/>
      <c r="E4" s="78"/>
      <c r="F4" s="78"/>
      <c r="G4" s="78"/>
      <c r="H4" s="78"/>
      <c r="I4" s="78"/>
      <c r="J4" s="78"/>
      <c r="K4" s="78"/>
      <c r="L4" s="78"/>
      <c r="M4" s="78"/>
      <c r="N4" s="78"/>
      <c r="O4" s="78"/>
      <c r="P4" s="72"/>
      <c r="Q4" s="78"/>
    </row>
    <row r="5" spans="1:17">
      <c r="A5" s="70"/>
      <c r="B5" s="78"/>
      <c r="C5" s="78"/>
      <c r="D5" s="78"/>
      <c r="E5" s="78"/>
      <c r="F5" s="78"/>
      <c r="G5" s="78"/>
      <c r="H5" s="78"/>
      <c r="I5" s="78"/>
      <c r="J5" s="78"/>
      <c r="K5" s="78"/>
      <c r="L5" s="78"/>
      <c r="M5" s="78"/>
      <c r="N5" s="78"/>
      <c r="O5" s="78"/>
      <c r="P5" s="72"/>
      <c r="Q5" s="78"/>
    </row>
    <row r="6" spans="1:17">
      <c r="A6" s="176" t="s">
        <v>154</v>
      </c>
      <c r="B6" s="177"/>
      <c r="C6" s="177"/>
    </row>
    <row r="7" spans="1:17">
      <c r="A7" s="79" t="s">
        <v>155</v>
      </c>
    </row>
    <row r="16" spans="1:17">
      <c r="J16" s="7"/>
    </row>
    <row r="17" spans="10:10">
      <c r="J17" s="7"/>
    </row>
    <row r="18" spans="10:10">
      <c r="J18" s="3"/>
    </row>
    <row r="19" spans="10:10">
      <c r="J19" s="3"/>
    </row>
    <row r="20" spans="10:10">
      <c r="J20" s="3"/>
    </row>
    <row r="21" spans="10:10">
      <c r="J21" s="3"/>
    </row>
    <row r="22" spans="10:10">
      <c r="J22" s="3"/>
    </row>
    <row r="23" spans="10:10">
      <c r="J23" s="3"/>
    </row>
    <row r="24" spans="10:10">
      <c r="J24" s="3"/>
    </row>
  </sheetData>
  <mergeCells count="1">
    <mergeCell ref="A6:C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F49"/>
  <sheetViews>
    <sheetView topLeftCell="A3" workbookViewId="0">
      <selection activeCell="D8" sqref="D8"/>
    </sheetView>
  </sheetViews>
  <sheetFormatPr defaultRowHeight="15"/>
  <cols>
    <col min="1" max="2" width="10.28515625" customWidth="1"/>
    <col min="3" max="3" width="18.5703125" customWidth="1"/>
  </cols>
  <sheetData>
    <row r="1" spans="1:6">
      <c r="B1" s="4"/>
      <c r="C1" t="s">
        <v>156</v>
      </c>
      <c r="F1" s="53" t="s">
        <v>157</v>
      </c>
    </row>
    <row r="2" spans="1:6">
      <c r="A2" s="3">
        <v>44197</v>
      </c>
      <c r="B2" s="4"/>
      <c r="C2" s="4">
        <v>7972.1475</v>
      </c>
      <c r="F2" s="131" t="s">
        <v>158</v>
      </c>
    </row>
    <row r="3" spans="1:6">
      <c r="A3" s="3">
        <v>44228</v>
      </c>
      <c r="B3" s="4"/>
      <c r="C3" s="4">
        <v>8470.94</v>
      </c>
    </row>
    <row r="4" spans="1:6">
      <c r="A4" s="3">
        <v>44256</v>
      </c>
      <c r="B4" s="4"/>
      <c r="C4" s="4">
        <v>8988.2478260869593</v>
      </c>
    </row>
    <row r="5" spans="1:6">
      <c r="A5" s="3">
        <v>44287</v>
      </c>
      <c r="B5" s="4"/>
      <c r="C5" s="4">
        <v>9324.8174999999992</v>
      </c>
    </row>
    <row r="6" spans="1:6">
      <c r="A6" s="3">
        <v>44317</v>
      </c>
      <c r="B6" s="4"/>
      <c r="C6" s="4">
        <v>10166.285</v>
      </c>
    </row>
    <row r="7" spans="1:6">
      <c r="A7" s="3">
        <v>44348</v>
      </c>
      <c r="B7" s="4">
        <v>2021</v>
      </c>
      <c r="C7" s="4">
        <v>9631.5</v>
      </c>
    </row>
    <row r="8" spans="1:6">
      <c r="A8" s="3">
        <v>44378</v>
      </c>
      <c r="B8" s="4"/>
      <c r="C8" s="4">
        <v>9450.8204545454591</v>
      </c>
    </row>
    <row r="9" spans="1:6">
      <c r="A9" s="3">
        <v>44409</v>
      </c>
      <c r="B9" s="4"/>
      <c r="C9" s="4">
        <v>9370.1385714285698</v>
      </c>
    </row>
    <row r="10" spans="1:6">
      <c r="A10" s="3">
        <v>44440</v>
      </c>
      <c r="B10" s="4"/>
      <c r="C10" s="4">
        <v>9324.7095454545506</v>
      </c>
    </row>
    <row r="11" spans="1:6">
      <c r="A11" s="3">
        <v>44470</v>
      </c>
      <c r="B11" s="4"/>
      <c r="C11" s="4">
        <v>9829.2190476190499</v>
      </c>
    </row>
    <row r="12" spans="1:6">
      <c r="A12" s="3">
        <v>44501</v>
      </c>
      <c r="B12" s="4"/>
      <c r="C12" s="4">
        <v>9728.9045454545394</v>
      </c>
    </row>
    <row r="13" spans="1:6">
      <c r="A13" s="3">
        <v>44531</v>
      </c>
      <c r="B13" s="4"/>
      <c r="C13" s="4">
        <v>9551.18</v>
      </c>
    </row>
    <row r="14" spans="1:6">
      <c r="A14" s="3">
        <v>44562</v>
      </c>
      <c r="B14" s="4"/>
      <c r="C14" s="4">
        <v>9782.3374999999996</v>
      </c>
    </row>
    <row r="15" spans="1:6">
      <c r="A15" s="3">
        <v>44593</v>
      </c>
      <c r="B15" s="4"/>
      <c r="C15" s="4">
        <v>9943.1749999999993</v>
      </c>
    </row>
    <row r="16" spans="1:6">
      <c r="A16" s="3">
        <v>44621</v>
      </c>
      <c r="B16" s="4"/>
      <c r="C16" s="4">
        <v>10230.893913043499</v>
      </c>
    </row>
    <row r="17" spans="1:3">
      <c r="A17" s="3">
        <v>44652</v>
      </c>
      <c r="B17" s="4"/>
      <c r="C17" s="4">
        <v>10174.347619047599</v>
      </c>
    </row>
    <row r="18" spans="1:3">
      <c r="A18" s="3">
        <v>44682</v>
      </c>
      <c r="B18" s="4"/>
      <c r="C18" s="4">
        <v>9395.0272727272695</v>
      </c>
    </row>
    <row r="19" spans="1:3">
      <c r="A19" s="3">
        <v>44713</v>
      </c>
      <c r="B19" s="4">
        <v>2022</v>
      </c>
      <c r="C19" s="4">
        <v>9067.5518181818206</v>
      </c>
    </row>
    <row r="20" spans="1:3">
      <c r="A20" s="3">
        <v>44743</v>
      </c>
      <c r="B20" s="4"/>
      <c r="C20" s="4">
        <v>7544.8095238095202</v>
      </c>
    </row>
    <row r="21" spans="1:3">
      <c r="A21" s="3">
        <v>44774</v>
      </c>
      <c r="B21" s="4"/>
      <c r="C21" s="4">
        <v>7990.8121739130402</v>
      </c>
    </row>
    <row r="22" spans="1:3">
      <c r="A22" s="3">
        <v>44805</v>
      </c>
      <c r="B22" s="4"/>
      <c r="C22" s="4">
        <v>7746.0113636363603</v>
      </c>
    </row>
    <row r="23" spans="1:3">
      <c r="A23" s="3">
        <v>44835</v>
      </c>
      <c r="B23" s="4"/>
      <c r="C23" s="4">
        <v>7651.0828571428601</v>
      </c>
    </row>
    <row r="24" spans="1:3">
      <c r="A24" s="3">
        <v>44866</v>
      </c>
      <c r="B24" s="4"/>
      <c r="C24" s="4">
        <v>8049.8613636363598</v>
      </c>
    </row>
    <row r="25" spans="1:3">
      <c r="A25" s="3">
        <v>44896</v>
      </c>
      <c r="B25" s="4"/>
      <c r="C25" s="4">
        <v>8371.0913636363603</v>
      </c>
    </row>
    <row r="26" spans="1:3">
      <c r="A26" s="3">
        <v>44927</v>
      </c>
      <c r="B26" s="4"/>
      <c r="C26" s="4">
        <v>9007.3463636363595</v>
      </c>
    </row>
    <row r="27" spans="1:3">
      <c r="A27" s="3">
        <v>44958</v>
      </c>
      <c r="B27" s="4"/>
      <c r="C27" s="4">
        <v>8936.5869999999995</v>
      </c>
    </row>
    <row r="28" spans="1:3">
      <c r="A28" s="3">
        <v>44986</v>
      </c>
      <c r="B28" s="4"/>
      <c r="C28" s="4">
        <v>8856.3108695652209</v>
      </c>
    </row>
    <row r="29" spans="1:3">
      <c r="A29" s="3">
        <v>45017</v>
      </c>
      <c r="B29" s="4"/>
      <c r="C29" s="4">
        <v>8809.1574999999993</v>
      </c>
    </row>
    <row r="30" spans="1:3">
      <c r="A30" s="3">
        <v>45047</v>
      </c>
      <c r="B30" s="4"/>
      <c r="C30" s="4">
        <v>8243.1560869565201</v>
      </c>
    </row>
    <row r="31" spans="1:3">
      <c r="A31" s="3">
        <v>45078</v>
      </c>
      <c r="B31" s="4">
        <v>2023</v>
      </c>
      <c r="C31" s="4">
        <v>8396.5177272727306</v>
      </c>
    </row>
    <row r="32" spans="1:3">
      <c r="A32" s="3">
        <v>45108</v>
      </c>
      <c r="B32" s="4"/>
      <c r="C32" s="4">
        <v>8476.6790476190508</v>
      </c>
    </row>
    <row r="33" spans="1:4">
      <c r="A33" s="3">
        <v>45139</v>
      </c>
      <c r="B33" s="4"/>
      <c r="C33" s="4">
        <v>8347.8282608695699</v>
      </c>
    </row>
    <row r="34" spans="1:4">
      <c r="A34" s="3">
        <v>45170</v>
      </c>
      <c r="B34" s="4"/>
      <c r="C34" s="4">
        <v>8276.7138095238097</v>
      </c>
    </row>
    <row r="35" spans="1:4">
      <c r="A35" s="3">
        <v>45200</v>
      </c>
      <c r="B35" s="4"/>
      <c r="C35" s="4">
        <v>7941.3559090909102</v>
      </c>
    </row>
    <row r="36" spans="1:4">
      <c r="A36" s="3">
        <v>45231</v>
      </c>
      <c r="B36" s="4"/>
      <c r="C36" s="4">
        <v>8189.5877272727303</v>
      </c>
    </row>
    <row r="37" spans="1:4">
      <c r="A37" s="3">
        <v>45261</v>
      </c>
      <c r="B37" s="4"/>
      <c r="C37" s="4">
        <v>8407.9004761904798</v>
      </c>
      <c r="D37" s="4">
        <v>8407.9004761904798</v>
      </c>
    </row>
    <row r="38" spans="1:4">
      <c r="A38" s="3">
        <v>45292</v>
      </c>
      <c r="B38" s="4">
        <v>2024</v>
      </c>
      <c r="C38" s="4">
        <v>8351.3395652173895</v>
      </c>
      <c r="D38" s="4">
        <v>8351.3395652173895</v>
      </c>
    </row>
    <row r="39" spans="1:4">
      <c r="A39" s="3">
        <v>45323</v>
      </c>
      <c r="B39" s="4"/>
      <c r="C39" s="4">
        <v>8304.9504799999995</v>
      </c>
    </row>
    <row r="40" spans="1:4">
      <c r="A40" s="3">
        <v>45352</v>
      </c>
      <c r="B40" s="4"/>
      <c r="C40" s="4">
        <v>8692.8190500000001</v>
      </c>
    </row>
    <row r="41" spans="1:4">
      <c r="A41" s="3">
        <v>45383</v>
      </c>
      <c r="B41" s="4"/>
      <c r="C41" s="4">
        <v>9445.5936399999991</v>
      </c>
    </row>
    <row r="42" spans="1:4">
      <c r="A42" s="3">
        <v>45413</v>
      </c>
      <c r="B42" s="4"/>
      <c r="C42">
        <v>10117</v>
      </c>
    </row>
    <row r="43" spans="1:4">
      <c r="A43" s="3">
        <v>45444</v>
      </c>
      <c r="B43" s="4"/>
      <c r="C43" s="4">
        <v>9648</v>
      </c>
    </row>
    <row r="44" spans="1:4">
      <c r="A44" s="3">
        <v>45474</v>
      </c>
      <c r="B44" s="4"/>
      <c r="C44">
        <v>9385</v>
      </c>
    </row>
    <row r="45" spans="1:4">
      <c r="A45" s="3">
        <v>45505</v>
      </c>
      <c r="B45" s="4"/>
      <c r="C45" s="4">
        <v>8971</v>
      </c>
    </row>
    <row r="46" spans="1:4">
      <c r="A46" s="3">
        <v>45536</v>
      </c>
      <c r="B46" s="4"/>
      <c r="C46" s="72">
        <v>9259</v>
      </c>
    </row>
    <row r="47" spans="1:4">
      <c r="A47" s="3">
        <v>45566</v>
      </c>
      <c r="B47" s="4"/>
      <c r="C47" s="72">
        <v>9534</v>
      </c>
    </row>
    <row r="48" spans="1:4">
      <c r="A48" s="3">
        <v>45597</v>
      </c>
      <c r="B48" s="4"/>
      <c r="C48">
        <v>9076</v>
      </c>
    </row>
    <row r="49" spans="1:2">
      <c r="A49" s="3"/>
      <c r="B49" s="4"/>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F49"/>
  <sheetViews>
    <sheetView tabSelected="1" topLeftCell="B1" workbookViewId="0">
      <selection activeCell="N14" sqref="N14"/>
    </sheetView>
  </sheetViews>
  <sheetFormatPr defaultRowHeight="15"/>
  <cols>
    <col min="1" max="2" width="10.28515625" customWidth="1"/>
    <col min="3" max="3" width="17.5703125" customWidth="1"/>
  </cols>
  <sheetData>
    <row r="1" spans="1:6">
      <c r="B1" s="4"/>
      <c r="C1" t="s">
        <v>159</v>
      </c>
      <c r="F1" s="54" t="s">
        <v>160</v>
      </c>
    </row>
    <row r="2" spans="1:6">
      <c r="A2" s="3">
        <v>44197</v>
      </c>
      <c r="B2" s="4"/>
      <c r="C2" s="4">
        <v>55.224761904761898</v>
      </c>
      <c r="F2" s="130" t="s">
        <v>161</v>
      </c>
    </row>
    <row r="3" spans="1:6">
      <c r="A3" s="3">
        <v>44228</v>
      </c>
      <c r="B3" s="4"/>
      <c r="C3" s="4">
        <v>62.362499999999997</v>
      </c>
    </row>
    <row r="4" spans="1:6">
      <c r="A4" s="3">
        <v>44256</v>
      </c>
      <c r="B4" s="4"/>
      <c r="C4" s="4">
        <v>65.796086956521705</v>
      </c>
    </row>
    <row r="5" spans="1:6">
      <c r="A5" s="3">
        <v>44287</v>
      </c>
      <c r="B5" s="4"/>
      <c r="C5" s="4">
        <v>65.531818181818196</v>
      </c>
    </row>
    <row r="6" spans="1:6">
      <c r="A6" s="3">
        <v>44317</v>
      </c>
      <c r="B6" s="4"/>
      <c r="C6" s="4">
        <v>68.375238095238103</v>
      </c>
    </row>
    <row r="7" spans="1:6">
      <c r="A7" s="3">
        <v>44348</v>
      </c>
      <c r="B7" s="4">
        <v>2021</v>
      </c>
      <c r="C7" s="4">
        <v>73.512727272727304</v>
      </c>
    </row>
    <row r="8" spans="1:6">
      <c r="A8" s="3">
        <v>44378</v>
      </c>
      <c r="B8" s="4"/>
      <c r="C8" s="4">
        <v>74.403181818181807</v>
      </c>
    </row>
    <row r="9" spans="1:6">
      <c r="A9" s="3">
        <v>44409</v>
      </c>
      <c r="B9" s="4"/>
      <c r="C9" s="4">
        <v>70.588181818181795</v>
      </c>
    </row>
    <row r="10" spans="1:6">
      <c r="A10" s="3">
        <v>44440</v>
      </c>
      <c r="B10" s="4"/>
      <c r="C10" s="4">
        <v>74.749545454545398</v>
      </c>
    </row>
    <row r="11" spans="1:6">
      <c r="A11" s="3">
        <v>44470</v>
      </c>
      <c r="B11" s="4"/>
      <c r="C11" s="4">
        <v>83.865238095238098</v>
      </c>
    </row>
    <row r="12" spans="1:6">
      <c r="A12" s="3">
        <v>44501</v>
      </c>
      <c r="B12" s="4"/>
      <c r="C12" s="4">
        <v>80.890454545454503</v>
      </c>
    </row>
    <row r="13" spans="1:6">
      <c r="A13" s="3">
        <v>44531</v>
      </c>
      <c r="B13" s="4"/>
      <c r="C13" s="4">
        <v>74.678260869565193</v>
      </c>
    </row>
    <row r="14" spans="1:6">
      <c r="A14" s="3">
        <v>44562</v>
      </c>
      <c r="B14" s="4"/>
      <c r="C14" s="4">
        <v>85.622380952380894</v>
      </c>
    </row>
    <row r="15" spans="1:6">
      <c r="A15" s="3">
        <v>44593</v>
      </c>
      <c r="B15" s="4"/>
      <c r="C15" s="4">
        <v>94.266999999999996</v>
      </c>
    </row>
    <row r="16" spans="1:6">
      <c r="A16" s="3">
        <v>44621</v>
      </c>
      <c r="B16" s="4"/>
      <c r="C16" s="4">
        <v>112.44</v>
      </c>
    </row>
    <row r="17" spans="1:3">
      <c r="A17" s="3">
        <v>44652</v>
      </c>
      <c r="B17" s="4"/>
      <c r="C17" s="4">
        <v>106.155714285714</v>
      </c>
    </row>
    <row r="18" spans="1:3">
      <c r="A18" s="3">
        <v>44682</v>
      </c>
      <c r="B18" s="4"/>
      <c r="C18" s="4">
        <v>112.113636363636</v>
      </c>
    </row>
    <row r="19" spans="1:3">
      <c r="A19" s="3">
        <v>44713</v>
      </c>
      <c r="B19" s="4">
        <v>2022</v>
      </c>
      <c r="C19" s="4">
        <v>117.692727272727</v>
      </c>
    </row>
    <row r="20" spans="1:3">
      <c r="A20" s="3">
        <v>44743</v>
      </c>
      <c r="B20" s="4"/>
      <c r="C20" s="4">
        <v>105.252857142857</v>
      </c>
    </row>
    <row r="21" spans="1:3">
      <c r="A21" s="3">
        <v>44774</v>
      </c>
      <c r="B21" s="4"/>
      <c r="C21" s="4">
        <v>97.643043478260907</v>
      </c>
    </row>
    <row r="22" spans="1:3">
      <c r="A22" s="3">
        <v>44805</v>
      </c>
      <c r="B22" s="4"/>
      <c r="C22" s="4">
        <v>90.608181818181805</v>
      </c>
    </row>
    <row r="23" spans="1:3">
      <c r="A23" s="3">
        <v>44835</v>
      </c>
      <c r="B23" s="4"/>
      <c r="C23" s="4">
        <v>93.718571428571394</v>
      </c>
    </row>
    <row r="24" spans="1:3">
      <c r="A24" s="3">
        <v>44866</v>
      </c>
      <c r="B24" s="4"/>
      <c r="C24" s="4">
        <v>90.938636363636405</v>
      </c>
    </row>
    <row r="25" spans="1:3">
      <c r="A25" s="3">
        <v>44896</v>
      </c>
      <c r="B25" s="4"/>
      <c r="C25" s="4">
        <v>81.503181818181801</v>
      </c>
    </row>
    <row r="26" spans="1:3">
      <c r="A26" s="3">
        <v>44927</v>
      </c>
      <c r="B26" s="4"/>
      <c r="C26" s="4">
        <v>84.081818181818207</v>
      </c>
    </row>
    <row r="27" spans="1:3">
      <c r="A27" s="3">
        <v>44958</v>
      </c>
      <c r="B27" s="4"/>
      <c r="C27" s="4">
        <v>83.632499999999993</v>
      </c>
    </row>
    <row r="28" spans="1:3">
      <c r="A28" s="3">
        <v>44986</v>
      </c>
      <c r="B28" s="4"/>
      <c r="C28" s="4">
        <v>79.256521739130406</v>
      </c>
    </row>
    <row r="29" spans="1:3">
      <c r="A29" s="3">
        <v>45017</v>
      </c>
      <c r="B29" s="4"/>
      <c r="C29" s="4">
        <v>83.536000000000001</v>
      </c>
    </row>
    <row r="30" spans="1:3">
      <c r="A30" s="3">
        <v>45047</v>
      </c>
      <c r="B30" s="4"/>
      <c r="C30" s="4">
        <v>75.747391304347801</v>
      </c>
    </row>
    <row r="31" spans="1:3">
      <c r="A31" s="3">
        <v>45078</v>
      </c>
      <c r="B31" s="4">
        <v>2023</v>
      </c>
      <c r="C31" s="4">
        <v>74.974999999999994</v>
      </c>
    </row>
    <row r="32" spans="1:3">
      <c r="A32" s="3">
        <v>45108</v>
      </c>
      <c r="B32" s="4"/>
      <c r="C32" s="4">
        <v>80.109047619047601</v>
      </c>
    </row>
    <row r="33" spans="1:4">
      <c r="A33" s="3">
        <v>45139</v>
      </c>
      <c r="B33" s="4"/>
      <c r="C33" s="4">
        <v>85.168260869565202</v>
      </c>
    </row>
    <row r="34" spans="1:4">
      <c r="A34" s="3">
        <v>45170</v>
      </c>
      <c r="B34" s="4"/>
      <c r="C34" s="4">
        <v>92.673333333333304</v>
      </c>
    </row>
    <row r="35" spans="1:4">
      <c r="A35" s="3">
        <v>45200</v>
      </c>
      <c r="B35" s="4"/>
      <c r="C35" s="4">
        <v>88.947727272727306</v>
      </c>
    </row>
    <row r="36" spans="1:4">
      <c r="A36" s="3">
        <v>45231</v>
      </c>
      <c r="B36" s="4"/>
      <c r="C36" s="4">
        <v>82.186363636363595</v>
      </c>
    </row>
    <row r="37" spans="1:4">
      <c r="A37" s="3">
        <v>45261</v>
      </c>
      <c r="B37" s="4"/>
      <c r="C37" s="4">
        <v>77.540952380952405</v>
      </c>
      <c r="D37" s="4">
        <v>77.540952380952405</v>
      </c>
    </row>
    <row r="38" spans="1:4">
      <c r="A38" s="3">
        <v>45292</v>
      </c>
      <c r="B38" s="4">
        <v>2024</v>
      </c>
      <c r="C38" s="4">
        <v>79.11</v>
      </c>
      <c r="D38" s="4">
        <v>79.11</v>
      </c>
    </row>
    <row r="39" spans="1:4">
      <c r="A39" s="71">
        <v>45323</v>
      </c>
      <c r="B39" s="4"/>
      <c r="C39" s="4">
        <v>81.795714285714297</v>
      </c>
    </row>
    <row r="40" spans="1:4">
      <c r="A40" s="71">
        <v>45352</v>
      </c>
      <c r="B40" s="4"/>
      <c r="C40" s="4">
        <v>84.961428571428598</v>
      </c>
    </row>
    <row r="41" spans="1:4">
      <c r="A41" s="71">
        <v>45383</v>
      </c>
      <c r="B41" s="4"/>
      <c r="C41" s="4">
        <v>88.974545454545506</v>
      </c>
    </row>
    <row r="42" spans="1:4">
      <c r="A42" s="71">
        <v>45413</v>
      </c>
      <c r="B42" s="4"/>
      <c r="C42" s="4">
        <v>81.91</v>
      </c>
    </row>
    <row r="43" spans="1:4">
      <c r="A43" s="71">
        <v>45444</v>
      </c>
      <c r="B43" s="4"/>
      <c r="C43" s="4">
        <v>82.25</v>
      </c>
    </row>
    <row r="44" spans="1:4">
      <c r="A44" s="71">
        <v>45474</v>
      </c>
      <c r="B44" s="4"/>
      <c r="C44" s="4">
        <v>85.15</v>
      </c>
    </row>
    <row r="45" spans="1:4">
      <c r="A45" s="71">
        <v>45505</v>
      </c>
      <c r="B45" s="4"/>
      <c r="C45" s="4">
        <v>80.36</v>
      </c>
    </row>
    <row r="46" spans="1:4">
      <c r="A46" s="71">
        <v>45536</v>
      </c>
      <c r="B46" s="4"/>
      <c r="C46" s="72">
        <v>74</v>
      </c>
    </row>
    <row r="47" spans="1:4">
      <c r="A47" s="71">
        <v>45566</v>
      </c>
      <c r="B47" s="4"/>
      <c r="C47" s="72">
        <v>76</v>
      </c>
    </row>
    <row r="48" spans="1:4">
      <c r="A48" s="71">
        <v>45597</v>
      </c>
      <c r="B48" s="4"/>
      <c r="C48" s="72">
        <v>74</v>
      </c>
    </row>
    <row r="49" spans="2:2">
      <c r="B49" s="4"/>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J131"/>
  <sheetViews>
    <sheetView zoomScale="79" zoomScaleNormal="85" workbookViewId="0">
      <selection activeCell="I12" sqref="I12"/>
    </sheetView>
  </sheetViews>
  <sheetFormatPr defaultRowHeight="15"/>
  <cols>
    <col min="1" max="1" width="20.7109375" bestFit="1" customWidth="1"/>
    <col min="2" max="2" width="11.7109375" bestFit="1" customWidth="1"/>
    <col min="3" max="3" width="11.28515625" bestFit="1" customWidth="1"/>
    <col min="4" max="4" width="14.28515625" bestFit="1" customWidth="1"/>
    <col min="5" max="5" width="13.42578125" bestFit="1" customWidth="1"/>
    <col min="7" max="7" width="13.5703125" bestFit="1" customWidth="1"/>
    <col min="10" max="10" width="18.28515625" bestFit="1" customWidth="1"/>
  </cols>
  <sheetData>
    <row r="1" spans="1:10">
      <c r="A1" t="s">
        <v>162</v>
      </c>
      <c r="J1" s="50" t="s">
        <v>1133</v>
      </c>
    </row>
    <row r="2" spans="1:10">
      <c r="A2" t="s">
        <v>1153</v>
      </c>
      <c r="J2" s="51" t="s">
        <v>1132</v>
      </c>
    </row>
    <row r="3" spans="1:10">
      <c r="B3" t="s">
        <v>163</v>
      </c>
      <c r="C3" t="s">
        <v>164</v>
      </c>
      <c r="D3" t="s">
        <v>165</v>
      </c>
      <c r="E3" t="s">
        <v>166</v>
      </c>
      <c r="F3" t="s">
        <v>167</v>
      </c>
      <c r="G3" t="s">
        <v>168</v>
      </c>
    </row>
    <row r="4" spans="1:10">
      <c r="A4" s="7">
        <v>45231</v>
      </c>
      <c r="B4">
        <v>100</v>
      </c>
      <c r="C4">
        <v>100</v>
      </c>
      <c r="D4">
        <v>100</v>
      </c>
      <c r="E4">
        <v>100</v>
      </c>
      <c r="F4">
        <v>100</v>
      </c>
      <c r="G4">
        <v>100</v>
      </c>
    </row>
    <row r="5" spans="1:10" ht="17.25">
      <c r="A5" s="7">
        <v>45261</v>
      </c>
      <c r="B5">
        <v>98.756218905472636</v>
      </c>
      <c r="C5">
        <v>99.641577060931908</v>
      </c>
      <c r="D5">
        <v>101.88841201716738</v>
      </c>
      <c r="E5">
        <v>101.48760330578513</v>
      </c>
      <c r="F5">
        <v>98.549556809024992</v>
      </c>
      <c r="G5">
        <v>83.147459727385368</v>
      </c>
      <c r="J5" s="81" t="s">
        <v>169</v>
      </c>
    </row>
    <row r="6" spans="1:10" ht="17.25">
      <c r="A6" s="7">
        <v>45292</v>
      </c>
      <c r="B6">
        <v>97.512437810945272</v>
      </c>
      <c r="C6">
        <v>97.580645161290334</v>
      </c>
      <c r="D6">
        <v>101.88841201716738</v>
      </c>
      <c r="E6">
        <v>99.090909090909108</v>
      </c>
      <c r="F6">
        <v>98.710717163577769</v>
      </c>
      <c r="G6">
        <v>84.510532837670368</v>
      </c>
      <c r="J6" s="81" t="s">
        <v>169</v>
      </c>
    </row>
    <row r="7" spans="1:10">
      <c r="A7" s="7">
        <v>45323</v>
      </c>
      <c r="B7">
        <v>97.346600331674964</v>
      </c>
      <c r="C7">
        <v>100.80645161290323</v>
      </c>
      <c r="D7">
        <v>103.60515021459227</v>
      </c>
      <c r="E7">
        <v>94.049586776859513</v>
      </c>
      <c r="F7">
        <v>97.421434327155538</v>
      </c>
      <c r="G7">
        <v>87.236679058240384</v>
      </c>
    </row>
    <row r="8" spans="1:10">
      <c r="A8" s="7">
        <v>45352</v>
      </c>
      <c r="B8">
        <v>98.590381426202327</v>
      </c>
      <c r="C8">
        <v>102.95698924731184</v>
      </c>
      <c r="D8">
        <v>106.43776824034335</v>
      </c>
      <c r="E8">
        <v>91.652892561983492</v>
      </c>
      <c r="F8">
        <v>105.23771152296537</v>
      </c>
      <c r="G8">
        <v>82.651796778190814</v>
      </c>
    </row>
    <row r="9" spans="1:10">
      <c r="A9" s="7">
        <v>45383</v>
      </c>
      <c r="B9">
        <v>98.839137645107797</v>
      </c>
      <c r="C9">
        <v>104.48028673835125</v>
      </c>
      <c r="D9">
        <v>106.26609442060087</v>
      </c>
      <c r="E9">
        <v>92.231404958677686</v>
      </c>
      <c r="F9">
        <v>105.47945205479455</v>
      </c>
      <c r="G9">
        <v>78.438661710037152</v>
      </c>
    </row>
    <row r="10" spans="1:10">
      <c r="A10" s="7">
        <v>45413</v>
      </c>
      <c r="B10">
        <v>99.917081260364853</v>
      </c>
      <c r="C10">
        <v>104.56989247311829</v>
      </c>
      <c r="D10">
        <v>108.41201716738198</v>
      </c>
      <c r="E10">
        <v>98.099173553719012</v>
      </c>
      <c r="F10">
        <v>102.98146655922645</v>
      </c>
      <c r="G10">
        <v>72.552664188351898</v>
      </c>
    </row>
    <row r="11" spans="1:10">
      <c r="A11" s="7">
        <v>45444</v>
      </c>
      <c r="B11">
        <v>100.33167495854065</v>
      </c>
      <c r="C11">
        <v>105.82437275985663</v>
      </c>
      <c r="D11">
        <v>109.78540772532189</v>
      </c>
      <c r="E11">
        <v>95.206611570247944</v>
      </c>
      <c r="F11">
        <v>106.20467365028205</v>
      </c>
      <c r="G11">
        <v>73.977695167286228</v>
      </c>
    </row>
    <row r="12" spans="1:10">
      <c r="A12" s="7">
        <v>45474</v>
      </c>
      <c r="B12">
        <v>100.24875621890548</v>
      </c>
      <c r="C12">
        <v>107.52688172043013</v>
      </c>
      <c r="D12">
        <v>109.78540772532189</v>
      </c>
      <c r="E12">
        <v>91.487603305785129</v>
      </c>
      <c r="F12">
        <v>108.78323932312652</v>
      </c>
      <c r="G12">
        <v>74.039653035935544</v>
      </c>
    </row>
    <row r="13" spans="1:10">
      <c r="A13" s="7">
        <v>45505</v>
      </c>
      <c r="B13">
        <v>100.91210613598675</v>
      </c>
      <c r="C13">
        <v>109.31899641577063</v>
      </c>
      <c r="D13">
        <v>112.70386266094421</v>
      </c>
      <c r="E13">
        <v>91.074380165289256</v>
      </c>
      <c r="F13">
        <v>109.6696212731668</v>
      </c>
      <c r="G13">
        <v>70.570012391573712</v>
      </c>
    </row>
    <row r="14" spans="1:10">
      <c r="A14" s="7">
        <v>45536</v>
      </c>
      <c r="B14">
        <v>103.3167495854063</v>
      </c>
      <c r="C14">
        <v>107.43727598566309</v>
      </c>
      <c r="D14">
        <v>117.16738197424891</v>
      </c>
      <c r="E14">
        <v>93.884297520661136</v>
      </c>
      <c r="F14">
        <v>114.74617244157939</v>
      </c>
      <c r="G14">
        <v>78.252788104089205</v>
      </c>
    </row>
    <row r="15" spans="1:10">
      <c r="A15" s="7">
        <v>45566</v>
      </c>
      <c r="B15">
        <v>105.22388059701493</v>
      </c>
      <c r="C15">
        <v>106.72043010752688</v>
      </c>
      <c r="D15">
        <v>119.31330472103002</v>
      </c>
      <c r="E15">
        <v>94.545454545454518</v>
      </c>
      <c r="F15">
        <v>123.04593070104755</v>
      </c>
      <c r="G15">
        <v>80.297397769516721</v>
      </c>
    </row>
    <row r="16" spans="1:10">
      <c r="A16" s="7">
        <v>45597</v>
      </c>
      <c r="B16">
        <v>105.72139303482587</v>
      </c>
      <c r="C16">
        <v>105.82437275985663</v>
      </c>
      <c r="D16">
        <v>120.08583690987122</v>
      </c>
      <c r="E16">
        <v>92.066115702479308</v>
      </c>
      <c r="F16">
        <v>132.23207091055602</v>
      </c>
      <c r="G16">
        <v>78.314745972738535</v>
      </c>
    </row>
    <row r="124" spans="3:8">
      <c r="C124" s="2"/>
      <c r="D124" s="2"/>
      <c r="E124" s="2"/>
      <c r="F124" s="2"/>
      <c r="G124" s="2"/>
      <c r="H124" s="2"/>
    </row>
    <row r="125" spans="3:8">
      <c r="C125" s="2"/>
      <c r="D125" s="2"/>
      <c r="E125" s="2"/>
      <c r="F125" s="2"/>
      <c r="G125" s="2"/>
      <c r="H125" s="2"/>
    </row>
    <row r="126" spans="3:8">
      <c r="C126" s="2"/>
      <c r="D126" s="2"/>
      <c r="E126" s="2"/>
      <c r="F126" s="2"/>
      <c r="G126" s="2"/>
      <c r="H126" s="2"/>
    </row>
    <row r="127" spans="3:8">
      <c r="C127" s="2"/>
      <c r="D127" s="2"/>
      <c r="E127" s="2"/>
      <c r="F127" s="2"/>
      <c r="G127" s="2"/>
      <c r="H127" s="2"/>
    </row>
    <row r="128" spans="3:8">
      <c r="C128" s="2"/>
      <c r="D128" s="2"/>
      <c r="E128" s="2"/>
      <c r="F128" s="2"/>
      <c r="G128" s="2"/>
      <c r="H128" s="2"/>
    </row>
    <row r="129" spans="3:8">
      <c r="C129" s="2"/>
      <c r="D129" s="2"/>
      <c r="E129" s="2"/>
      <c r="F129" s="2"/>
      <c r="G129" s="2"/>
      <c r="H129" s="2"/>
    </row>
    <row r="130" spans="3:8">
      <c r="C130" s="2"/>
      <c r="D130" s="2"/>
      <c r="E130" s="2"/>
      <c r="F130" s="2"/>
      <c r="G130" s="2"/>
      <c r="H130" s="2"/>
    </row>
    <row r="131" spans="3:8">
      <c r="C131" s="2"/>
      <c r="D131" s="2"/>
      <c r="E131" s="2"/>
      <c r="F131" s="2"/>
      <c r="G131" s="2"/>
      <c r="H131" s="2"/>
    </row>
  </sheetData>
  <phoneticPr fontId="86"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P9"/>
  <sheetViews>
    <sheetView topLeftCell="G1" zoomScaleNormal="100" workbookViewId="0">
      <selection activeCell="K7" sqref="K7"/>
    </sheetView>
  </sheetViews>
  <sheetFormatPr defaultRowHeight="15"/>
  <cols>
    <col min="2" max="2" width="9.42578125" bestFit="1" customWidth="1"/>
  </cols>
  <sheetData>
    <row r="1" spans="1:16">
      <c r="B1" t="s">
        <v>28</v>
      </c>
      <c r="C1" t="s">
        <v>29</v>
      </c>
      <c r="D1" t="s">
        <v>30</v>
      </c>
      <c r="E1" t="s">
        <v>31</v>
      </c>
      <c r="F1" t="s">
        <v>32</v>
      </c>
      <c r="G1" t="s">
        <v>33</v>
      </c>
      <c r="H1" t="s">
        <v>34</v>
      </c>
      <c r="I1" t="s">
        <v>35</v>
      </c>
      <c r="J1" t="s">
        <v>36</v>
      </c>
      <c r="K1" t="s">
        <v>37</v>
      </c>
      <c r="L1" t="s">
        <v>38</v>
      </c>
      <c r="P1" s="56" t="s">
        <v>170</v>
      </c>
    </row>
    <row r="2" spans="1:16">
      <c r="A2" t="s">
        <v>171</v>
      </c>
      <c r="B2" s="2">
        <v>9.0911842603082818</v>
      </c>
      <c r="C2" s="2">
        <v>12.914281677378341</v>
      </c>
      <c r="D2" s="2">
        <v>14.558060480493637</v>
      </c>
      <c r="E2" s="2">
        <v>12.701908178314625</v>
      </c>
      <c r="F2" s="2">
        <v>11.824889216442998</v>
      </c>
      <c r="G2" s="2">
        <v>9.3283578878102986</v>
      </c>
      <c r="H2" s="2">
        <v>7.4365651833684154</v>
      </c>
      <c r="I2" s="2">
        <v>6.4175896665183814</v>
      </c>
      <c r="J2" s="2">
        <v>6.6183940051280672</v>
      </c>
      <c r="K2" s="2">
        <v>6.3577050910975714</v>
      </c>
      <c r="L2" s="2">
        <v>5.18</v>
      </c>
      <c r="P2" s="136" t="s">
        <v>172</v>
      </c>
    </row>
    <row r="3" spans="1:16">
      <c r="A3" t="s">
        <v>173</v>
      </c>
      <c r="B3" s="2">
        <v>1.2631601374371932</v>
      </c>
      <c r="C3" s="2">
        <v>-0.66580542166352952</v>
      </c>
      <c r="D3" s="2">
        <v>1.965298177932445</v>
      </c>
      <c r="E3" s="2">
        <v>0.76957785933949274</v>
      </c>
      <c r="F3" s="2">
        <v>1.4970826376932371</v>
      </c>
      <c r="G3" s="2">
        <v>1.7311751034753726</v>
      </c>
      <c r="H3" s="2">
        <v>0.76171016087855259</v>
      </c>
      <c r="I3" s="2">
        <v>0.85141480482398368</v>
      </c>
      <c r="J3" s="2">
        <v>6.38772681050188E-2</v>
      </c>
      <c r="K3" s="2">
        <v>-0.6953573161971669</v>
      </c>
      <c r="L3" s="2">
        <v>0.1</v>
      </c>
    </row>
    <row r="4" spans="1:16">
      <c r="A4" t="s">
        <v>174</v>
      </c>
      <c r="B4" s="2">
        <v>-0.30452946656309909</v>
      </c>
      <c r="C4" s="2">
        <v>-0.39571517372441201</v>
      </c>
      <c r="D4" s="2">
        <v>-0.35607801140285711</v>
      </c>
      <c r="E4" s="2">
        <v>-0.25781449740754225</v>
      </c>
      <c r="F4" s="2">
        <v>0.14150892122262634</v>
      </c>
      <c r="G4" s="2">
        <v>0.15022413290651987</v>
      </c>
      <c r="H4" s="2">
        <v>0.63279010206065689</v>
      </c>
      <c r="I4" s="2">
        <v>0.18568467078768117</v>
      </c>
      <c r="J4" s="2">
        <v>0.18980938386796109</v>
      </c>
      <c r="K4" s="2">
        <v>0.37989322061095948</v>
      </c>
      <c r="L4" s="2">
        <v>-0.13</v>
      </c>
      <c r="N4" s="8"/>
    </row>
    <row r="5" spans="1:16">
      <c r="A5" t="s">
        <v>175</v>
      </c>
      <c r="B5" s="2">
        <v>0.6477300853375213</v>
      </c>
      <c r="C5" s="2">
        <v>0.80251528432543484</v>
      </c>
      <c r="D5" s="2">
        <v>2.1544567551685065</v>
      </c>
      <c r="E5" s="2">
        <v>1.4770676257322641</v>
      </c>
      <c r="F5" s="2">
        <v>0.53588398111154478</v>
      </c>
      <c r="G5" s="2">
        <v>-0.64136575919538696</v>
      </c>
      <c r="H5" s="2">
        <v>-0.8002188217077123</v>
      </c>
      <c r="I5" s="2">
        <v>-0.44895466754171109</v>
      </c>
      <c r="J5" s="2">
        <v>1.4873843651322303</v>
      </c>
      <c r="K5" s="2">
        <v>0.75360621408640638</v>
      </c>
      <c r="L5" s="2">
        <v>0.59</v>
      </c>
    </row>
    <row r="6" spans="1:16">
      <c r="A6" t="s">
        <v>176</v>
      </c>
      <c r="B6" s="2">
        <v>0.36212330735777309</v>
      </c>
      <c r="C6" s="2">
        <v>1.4022767100286695</v>
      </c>
      <c r="D6" s="2">
        <v>1.3255683989954548</v>
      </c>
      <c r="E6" s="2">
        <v>1.4826520058935779</v>
      </c>
      <c r="F6" s="2">
        <v>0.55503831284735106</v>
      </c>
      <c r="G6" s="2">
        <v>1.0870995582717689</v>
      </c>
      <c r="H6" s="2">
        <v>1.2452830705397093</v>
      </c>
      <c r="I6" s="2">
        <v>1.2657402044778865</v>
      </c>
      <c r="J6" s="2">
        <v>0.53765437902342683</v>
      </c>
      <c r="K6" s="2">
        <v>1.0604138899321329</v>
      </c>
      <c r="L6" s="2">
        <v>1.03</v>
      </c>
    </row>
    <row r="7" spans="1:16">
      <c r="A7" t="s">
        <v>177</v>
      </c>
      <c r="B7" s="2">
        <v>7.1227001967389079</v>
      </c>
      <c r="C7" s="2">
        <v>11.771010278412174</v>
      </c>
      <c r="D7" s="2">
        <v>9.4688151598000836</v>
      </c>
      <c r="E7" s="2">
        <v>9.2304251847568253</v>
      </c>
      <c r="F7" s="2">
        <v>9.0953753635682268</v>
      </c>
      <c r="G7" s="2">
        <v>7.0012248523520331</v>
      </c>
      <c r="H7" s="2">
        <v>5.5970006715972049</v>
      </c>
      <c r="I7" s="2">
        <v>4.5637046539705404</v>
      </c>
      <c r="J7" s="2">
        <v>4.3396686089994381</v>
      </c>
      <c r="K7" s="2">
        <v>4.859149082665227</v>
      </c>
      <c r="L7" s="2">
        <v>3.59</v>
      </c>
    </row>
    <row r="8" spans="1:16">
      <c r="B8" s="2"/>
      <c r="C8" s="2"/>
    </row>
    <row r="9" spans="1:16">
      <c r="B9" s="7"/>
    </row>
  </sheetData>
  <phoneticPr fontId="8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83"/>
  <sheetViews>
    <sheetView zoomScale="76" workbookViewId="0">
      <selection activeCell="F4" sqref="F4"/>
    </sheetView>
  </sheetViews>
  <sheetFormatPr defaultRowHeight="15"/>
  <cols>
    <col min="2" max="2" width="49.5703125" bestFit="1" customWidth="1"/>
    <col min="3" max="3" width="23.5703125" customWidth="1"/>
    <col min="8" max="8" width="8.7109375" style="115" customWidth="1"/>
    <col min="9" max="9" width="21.28515625" bestFit="1" customWidth="1"/>
    <col min="10" max="10" width="15.5703125" bestFit="1" customWidth="1"/>
  </cols>
  <sheetData>
    <row r="1" spans="1:6">
      <c r="A1" s="115"/>
      <c r="B1" t="s">
        <v>1135</v>
      </c>
      <c r="C1" t="s">
        <v>1134</v>
      </c>
    </row>
    <row r="2" spans="1:6">
      <c r="A2" s="114">
        <v>43131</v>
      </c>
      <c r="B2">
        <v>113217</v>
      </c>
    </row>
    <row r="3" spans="1:6">
      <c r="A3" s="114">
        <v>43159</v>
      </c>
      <c r="B3">
        <v>89311</v>
      </c>
      <c r="F3" s="56" t="s">
        <v>178</v>
      </c>
    </row>
    <row r="4" spans="1:6">
      <c r="A4" s="114">
        <v>43190</v>
      </c>
      <c r="B4">
        <v>120704</v>
      </c>
      <c r="F4" s="116" t="s">
        <v>1136</v>
      </c>
    </row>
    <row r="5" spans="1:6">
      <c r="A5" s="114">
        <v>43220</v>
      </c>
      <c r="B5">
        <v>133205</v>
      </c>
    </row>
    <row r="6" spans="1:6">
      <c r="A6" s="114">
        <v>43251</v>
      </c>
      <c r="B6">
        <v>115962</v>
      </c>
    </row>
    <row r="7" spans="1:6">
      <c r="A7" s="114">
        <v>43281</v>
      </c>
      <c r="B7">
        <v>132331</v>
      </c>
    </row>
    <row r="8" spans="1:6">
      <c r="A8" s="114">
        <v>43312</v>
      </c>
      <c r="B8">
        <v>177456</v>
      </c>
    </row>
    <row r="9" spans="1:6">
      <c r="A9" s="114">
        <v>43343</v>
      </c>
      <c r="B9">
        <v>248827</v>
      </c>
    </row>
    <row r="10" spans="1:6">
      <c r="A10" s="114">
        <v>43373</v>
      </c>
      <c r="B10">
        <v>184153</v>
      </c>
    </row>
    <row r="11" spans="1:6">
      <c r="A11" s="114">
        <v>43404</v>
      </c>
      <c r="B11">
        <v>161095</v>
      </c>
    </row>
    <row r="12" spans="1:6">
      <c r="A12" s="114">
        <v>43434</v>
      </c>
      <c r="B12" s="80">
        <v>117603</v>
      </c>
    </row>
    <row r="13" spans="1:6">
      <c r="A13" s="114">
        <v>43465</v>
      </c>
      <c r="B13" s="80">
        <v>93412</v>
      </c>
    </row>
    <row r="14" spans="1:6">
      <c r="A14" s="114">
        <v>43496</v>
      </c>
      <c r="B14">
        <v>119548</v>
      </c>
    </row>
    <row r="15" spans="1:6">
      <c r="A15" s="114">
        <v>43524</v>
      </c>
      <c r="B15">
        <v>95837</v>
      </c>
    </row>
    <row r="16" spans="1:6">
      <c r="A16" s="114">
        <v>43555</v>
      </c>
      <c r="B16">
        <v>117765</v>
      </c>
    </row>
    <row r="17" spans="1:3">
      <c r="A17" s="114">
        <v>43585</v>
      </c>
      <c r="B17">
        <v>137597</v>
      </c>
    </row>
    <row r="18" spans="1:3">
      <c r="A18" s="114">
        <v>43616</v>
      </c>
      <c r="B18">
        <v>146783</v>
      </c>
    </row>
    <row r="19" spans="1:3">
      <c r="A19" s="114">
        <v>43646</v>
      </c>
      <c r="B19">
        <v>153901</v>
      </c>
    </row>
    <row r="20" spans="1:3">
      <c r="A20" s="114">
        <v>43677</v>
      </c>
      <c r="B20">
        <v>202322</v>
      </c>
    </row>
    <row r="21" spans="1:3">
      <c r="A21" s="114">
        <v>43708</v>
      </c>
      <c r="B21">
        <v>288260</v>
      </c>
    </row>
    <row r="22" spans="1:3">
      <c r="A22" s="114">
        <v>43738</v>
      </c>
      <c r="B22">
        <v>221507</v>
      </c>
    </row>
    <row r="23" spans="1:3">
      <c r="A23" s="114">
        <v>43769</v>
      </c>
      <c r="B23">
        <v>191772</v>
      </c>
    </row>
    <row r="24" spans="1:3">
      <c r="A24" s="114">
        <v>43799</v>
      </c>
      <c r="B24" s="4">
        <v>140376</v>
      </c>
    </row>
    <row r="25" spans="1:3">
      <c r="A25" s="114">
        <v>43830</v>
      </c>
      <c r="B25" s="4">
        <v>110685</v>
      </c>
    </row>
    <row r="26" spans="1:3">
      <c r="A26" s="114">
        <v>43861</v>
      </c>
      <c r="B26">
        <v>142370</v>
      </c>
      <c r="C26" s="2"/>
    </row>
    <row r="27" spans="1:3">
      <c r="A27" s="114">
        <v>43890</v>
      </c>
      <c r="B27">
        <v>106637</v>
      </c>
      <c r="C27" s="2"/>
    </row>
    <row r="28" spans="1:3">
      <c r="A28" s="114">
        <v>43921</v>
      </c>
      <c r="B28">
        <v>58788</v>
      </c>
      <c r="C28" s="2"/>
    </row>
    <row r="29" spans="1:3">
      <c r="A29" s="114">
        <v>43951</v>
      </c>
      <c r="B29">
        <v>1</v>
      </c>
      <c r="C29" s="2"/>
    </row>
    <row r="30" spans="1:3">
      <c r="A30" s="114">
        <v>43982</v>
      </c>
      <c r="B30">
        <v>1</v>
      </c>
      <c r="C30" s="2"/>
    </row>
    <row r="31" spans="1:3">
      <c r="A31" s="114">
        <v>44012</v>
      </c>
      <c r="B31">
        <v>1</v>
      </c>
      <c r="C31" s="2"/>
    </row>
    <row r="32" spans="1:3">
      <c r="A32" s="114">
        <v>44043</v>
      </c>
      <c r="B32">
        <v>1</v>
      </c>
      <c r="C32" s="2"/>
    </row>
    <row r="33" spans="1:3">
      <c r="A33" s="114">
        <v>44074</v>
      </c>
      <c r="B33">
        <v>1</v>
      </c>
      <c r="C33" s="2"/>
    </row>
    <row r="34" spans="1:3">
      <c r="A34" s="114">
        <v>44104</v>
      </c>
      <c r="B34">
        <v>16471</v>
      </c>
      <c r="C34" s="2"/>
    </row>
    <row r="35" spans="1:3">
      <c r="A35" s="114">
        <v>44135</v>
      </c>
      <c r="B35">
        <v>20534</v>
      </c>
      <c r="C35" s="2"/>
    </row>
    <row r="36" spans="1:3">
      <c r="A36" s="114">
        <v>44165</v>
      </c>
      <c r="B36">
        <v>16642</v>
      </c>
      <c r="C36" s="2"/>
    </row>
    <row r="37" spans="1:3">
      <c r="A37" s="114">
        <v>44196</v>
      </c>
      <c r="B37">
        <v>34</v>
      </c>
      <c r="C37" s="2"/>
    </row>
    <row r="38" spans="1:3">
      <c r="A38" s="114">
        <v>44227</v>
      </c>
      <c r="B38">
        <v>23345</v>
      </c>
      <c r="C38" s="2"/>
    </row>
    <row r="39" spans="1:3">
      <c r="A39" s="114">
        <v>44255</v>
      </c>
      <c r="B39">
        <v>26088</v>
      </c>
      <c r="C39" s="2"/>
    </row>
    <row r="40" spans="1:3">
      <c r="A40" s="114">
        <v>44286</v>
      </c>
      <c r="B40">
        <v>37698</v>
      </c>
      <c r="C40" s="2"/>
    </row>
    <row r="41" spans="1:3">
      <c r="A41" s="114">
        <v>44316</v>
      </c>
      <c r="B41">
        <v>41881</v>
      </c>
      <c r="C41" s="2"/>
    </row>
    <row r="42" spans="1:3">
      <c r="A42" s="114">
        <v>44347</v>
      </c>
      <c r="B42">
        <v>52908</v>
      </c>
      <c r="C42" s="2"/>
    </row>
    <row r="43" spans="1:3">
      <c r="A43" s="114">
        <v>44377</v>
      </c>
      <c r="B43">
        <v>64101</v>
      </c>
      <c r="C43" s="2"/>
    </row>
    <row r="44" spans="1:3">
      <c r="A44" s="114">
        <v>44408</v>
      </c>
      <c r="B44">
        <v>105127</v>
      </c>
      <c r="C44" s="2"/>
    </row>
    <row r="45" spans="1:3">
      <c r="A45" s="114">
        <v>44439</v>
      </c>
      <c r="B45">
        <v>143168</v>
      </c>
      <c r="C45" s="2"/>
    </row>
    <row r="46" spans="1:3">
      <c r="A46" s="114">
        <v>44469</v>
      </c>
      <c r="B46">
        <v>124522</v>
      </c>
      <c r="C46" s="2"/>
    </row>
    <row r="47" spans="1:3">
      <c r="A47" s="114">
        <v>44500</v>
      </c>
      <c r="B47">
        <v>98970</v>
      </c>
      <c r="C47" s="2"/>
    </row>
    <row r="48" spans="1:3">
      <c r="A48" s="114">
        <v>44530</v>
      </c>
      <c r="B48">
        <v>85762</v>
      </c>
      <c r="C48" s="2"/>
    </row>
    <row r="49" spans="1:3">
      <c r="A49" s="114">
        <v>44561</v>
      </c>
      <c r="B49">
        <v>66738</v>
      </c>
      <c r="C49" s="2"/>
    </row>
    <row r="50" spans="1:3">
      <c r="A50" s="114">
        <v>44592</v>
      </c>
      <c r="B50">
        <v>94339</v>
      </c>
      <c r="C50" s="2"/>
    </row>
    <row r="51" spans="1:3">
      <c r="A51" s="114">
        <v>44620</v>
      </c>
      <c r="B51">
        <v>72262</v>
      </c>
      <c r="C51" s="2"/>
    </row>
    <row r="52" spans="1:3">
      <c r="A52" s="114">
        <v>44651</v>
      </c>
      <c r="B52">
        <v>84197</v>
      </c>
      <c r="C52" s="2"/>
    </row>
    <row r="53" spans="1:3">
      <c r="A53" s="114">
        <v>44681</v>
      </c>
      <c r="B53">
        <v>96938</v>
      </c>
      <c r="C53" s="2"/>
    </row>
    <row r="54" spans="1:3">
      <c r="A54" s="114">
        <v>44712</v>
      </c>
      <c r="B54">
        <v>116495</v>
      </c>
      <c r="C54" s="2"/>
    </row>
    <row r="55" spans="1:3">
      <c r="A55" s="114">
        <v>44742</v>
      </c>
      <c r="B55">
        <v>129908</v>
      </c>
      <c r="C55" s="2"/>
    </row>
    <row r="56" spans="1:3">
      <c r="A56" s="114">
        <v>44773</v>
      </c>
      <c r="B56">
        <v>188856</v>
      </c>
      <c r="C56" s="2"/>
    </row>
    <row r="57" spans="1:3">
      <c r="A57" s="114">
        <v>44804</v>
      </c>
      <c r="B57">
        <v>261834</v>
      </c>
      <c r="C57" s="2"/>
    </row>
    <row r="58" spans="1:3">
      <c r="A58" s="114">
        <v>44834</v>
      </c>
      <c r="B58">
        <v>198074</v>
      </c>
      <c r="C58" s="2"/>
    </row>
    <row r="59" spans="1:3">
      <c r="A59" s="114">
        <v>44865</v>
      </c>
      <c r="B59">
        <v>154847</v>
      </c>
      <c r="C59" s="2"/>
    </row>
    <row r="60" spans="1:3">
      <c r="A60" s="114">
        <v>44895</v>
      </c>
      <c r="B60">
        <v>144576</v>
      </c>
      <c r="C60" s="2"/>
    </row>
    <row r="61" spans="1:3">
      <c r="A61" s="114">
        <v>44926</v>
      </c>
      <c r="B61">
        <v>130429</v>
      </c>
      <c r="C61" s="2"/>
    </row>
    <row r="62" spans="1:3">
      <c r="A62" s="114">
        <v>44957</v>
      </c>
      <c r="B62">
        <v>159475</v>
      </c>
      <c r="C62" s="2">
        <v>69.044615694463573</v>
      </c>
    </row>
    <row r="63" spans="1:3">
      <c r="A63" s="114">
        <v>44985</v>
      </c>
      <c r="B63">
        <v>130588</v>
      </c>
      <c r="C63" s="2">
        <v>80.714621792920212</v>
      </c>
    </row>
    <row r="64" spans="1:3">
      <c r="A64" s="114">
        <v>45016</v>
      </c>
      <c r="B64" s="4">
        <v>159918</v>
      </c>
      <c r="C64" s="2">
        <v>89.933133009489637</v>
      </c>
    </row>
    <row r="65" spans="1:3">
      <c r="A65" s="114">
        <v>45046</v>
      </c>
      <c r="B65" s="4">
        <v>179639</v>
      </c>
      <c r="C65" s="2">
        <v>85.313293032660056</v>
      </c>
    </row>
    <row r="66" spans="1:3">
      <c r="A66" s="114">
        <v>45077</v>
      </c>
      <c r="B66">
        <v>176384</v>
      </c>
      <c r="C66" s="2">
        <v>51.409073350787594</v>
      </c>
    </row>
    <row r="67" spans="1:3">
      <c r="A67" s="114">
        <v>45107</v>
      </c>
      <c r="B67" s="4">
        <v>199159</v>
      </c>
      <c r="C67" s="2">
        <v>53.307725467253761</v>
      </c>
    </row>
    <row r="68" spans="1:3">
      <c r="A68" s="114">
        <v>45138</v>
      </c>
      <c r="B68" s="4">
        <v>255706</v>
      </c>
      <c r="C68" s="2">
        <v>35.397339772101475</v>
      </c>
    </row>
    <row r="69" spans="1:3">
      <c r="A69" s="114">
        <v>45169</v>
      </c>
      <c r="B69" s="4">
        <v>328486</v>
      </c>
      <c r="C69" s="2">
        <v>25.455823155128826</v>
      </c>
    </row>
    <row r="70" spans="1:3">
      <c r="A70" s="114">
        <v>45199</v>
      </c>
      <c r="B70" s="117">
        <v>260618</v>
      </c>
      <c r="C70" s="2">
        <v>31.576077627553332</v>
      </c>
    </row>
    <row r="71" spans="1:3">
      <c r="A71" s="114">
        <v>45230</v>
      </c>
      <c r="B71" s="117">
        <v>195396</v>
      </c>
      <c r="C71" s="2">
        <v>26.186493764813008</v>
      </c>
    </row>
    <row r="72" spans="1:3">
      <c r="A72" s="114">
        <v>45260</v>
      </c>
      <c r="B72" s="117">
        <v>149919</v>
      </c>
      <c r="C72" s="2">
        <v>3.6956341301460895</v>
      </c>
    </row>
    <row r="73" spans="1:3">
      <c r="A73" s="114">
        <v>45291</v>
      </c>
      <c r="B73" s="117">
        <v>132709</v>
      </c>
      <c r="C73" s="2">
        <v>1.7480774981024183</v>
      </c>
    </row>
    <row r="74" spans="1:3">
      <c r="A74" s="114">
        <v>45322</v>
      </c>
      <c r="B74" s="117">
        <v>154319</v>
      </c>
      <c r="C74" s="2">
        <v>-3.2331086377175069</v>
      </c>
    </row>
    <row r="75" spans="1:3">
      <c r="A75" s="114">
        <v>45351</v>
      </c>
      <c r="B75" s="117">
        <v>127241</v>
      </c>
      <c r="C75" s="2">
        <v>-2.5630226360768233</v>
      </c>
    </row>
    <row r="76" spans="1:3">
      <c r="A76" s="114">
        <v>45382</v>
      </c>
      <c r="B76" s="117">
        <v>154215</v>
      </c>
      <c r="C76" s="2">
        <v>-3.5662026788729264</v>
      </c>
    </row>
    <row r="77" spans="1:3">
      <c r="A77" s="114">
        <v>45412</v>
      </c>
      <c r="B77">
        <v>163970</v>
      </c>
      <c r="C77" s="2">
        <v>-8.7224934451872969</v>
      </c>
    </row>
    <row r="78" spans="1:3">
      <c r="A78" s="114">
        <v>45443</v>
      </c>
      <c r="B78" s="117">
        <v>167049</v>
      </c>
      <c r="C78" s="2">
        <v>-5.2924301523947719</v>
      </c>
    </row>
    <row r="79" spans="1:3">
      <c r="A79" s="114">
        <v>45473</v>
      </c>
      <c r="B79" s="117">
        <v>180718</v>
      </c>
      <c r="C79" s="2">
        <v>-9.2594359280775649</v>
      </c>
    </row>
    <row r="80" spans="1:3">
      <c r="A80" s="114">
        <v>45504</v>
      </c>
      <c r="B80" s="117">
        <v>237603</v>
      </c>
      <c r="C80" s="2">
        <v>-7.079614870202505</v>
      </c>
    </row>
    <row r="81" spans="1:3">
      <c r="A81" s="114">
        <v>45535</v>
      </c>
      <c r="B81" s="117">
        <v>300919</v>
      </c>
      <c r="C81" s="2">
        <v>-8.3921384777433445</v>
      </c>
    </row>
    <row r="82" spans="1:3">
      <c r="A82" s="114">
        <v>45565</v>
      </c>
      <c r="B82" s="117">
        <v>236561</v>
      </c>
      <c r="C82" s="2">
        <v>-9.2307515213837803</v>
      </c>
    </row>
    <row r="83" spans="1:3">
      <c r="A83" s="114">
        <v>45596</v>
      </c>
      <c r="B83" s="117">
        <v>203810</v>
      </c>
      <c r="C83" s="2">
        <v>4.3061270445658977</v>
      </c>
    </row>
  </sheetData>
  <phoneticPr fontId="86" type="noConversion"/>
  <pageMargins left="0.7" right="0.7" top="0.75" bottom="0.75" header="0.3" footer="0.3"/>
  <pageSetup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96"/>
  <sheetViews>
    <sheetView zoomScale="64" zoomScaleNormal="70" workbookViewId="0">
      <selection activeCell="C3" sqref="C3"/>
    </sheetView>
  </sheetViews>
  <sheetFormatPr defaultRowHeight="15"/>
  <cols>
    <col min="10" max="10" width="8.7109375" customWidth="1"/>
  </cols>
  <sheetData>
    <row r="1" spans="1:7">
      <c r="C1">
        <v>4</v>
      </c>
      <c r="D1">
        <v>4</v>
      </c>
      <c r="F1" s="10" t="s">
        <v>1137</v>
      </c>
    </row>
    <row r="2" spans="1:7">
      <c r="B2" t="s">
        <v>1098</v>
      </c>
      <c r="C2" t="s">
        <v>179</v>
      </c>
      <c r="D2" t="s">
        <v>180</v>
      </c>
      <c r="E2" t="s">
        <v>1138</v>
      </c>
      <c r="F2" s="136" t="s">
        <v>181</v>
      </c>
    </row>
    <row r="3" spans="1:7">
      <c r="A3" t="s">
        <v>182</v>
      </c>
      <c r="B3" s="82">
        <v>-3.86238803</v>
      </c>
      <c r="C3" s="82">
        <v>-5.86238803</v>
      </c>
      <c r="D3" s="82">
        <v>4</v>
      </c>
      <c r="E3" s="2">
        <v>1.0843338100414712</v>
      </c>
      <c r="F3" s="58"/>
      <c r="G3" s="2"/>
    </row>
    <row r="4" spans="1:7">
      <c r="A4" t="s">
        <v>183</v>
      </c>
      <c r="B4" s="82">
        <v>-2.06279243</v>
      </c>
      <c r="C4" s="82">
        <v>-4.06279243</v>
      </c>
      <c r="D4" s="82">
        <v>4</v>
      </c>
      <c r="E4" s="2">
        <v>2.0563880351896273</v>
      </c>
      <c r="F4" s="58"/>
      <c r="G4" s="2"/>
    </row>
    <row r="5" spans="1:7">
      <c r="A5" t="s">
        <v>184</v>
      </c>
      <c r="B5" s="82">
        <v>2.1339435</v>
      </c>
      <c r="C5" s="82">
        <v>0.13394349999999999</v>
      </c>
      <c r="D5" s="82">
        <v>4</v>
      </c>
      <c r="E5" s="2">
        <v>-2.5744706980219689E-2</v>
      </c>
      <c r="F5" s="58"/>
      <c r="G5" s="2"/>
    </row>
    <row r="6" spans="1:7">
      <c r="A6" t="s">
        <v>185</v>
      </c>
      <c r="B6" s="82">
        <v>0.60013572400000004</v>
      </c>
      <c r="C6" s="82">
        <v>-1.399864276</v>
      </c>
      <c r="D6" s="82">
        <v>4</v>
      </c>
      <c r="E6" s="2">
        <v>0.32810256103374513</v>
      </c>
      <c r="F6" s="58"/>
      <c r="G6" s="2"/>
    </row>
    <row r="7" spans="1:7">
      <c r="A7" t="s">
        <v>186</v>
      </c>
      <c r="B7" s="82">
        <v>-1.83387078</v>
      </c>
      <c r="C7" s="82">
        <v>-3.8338707799999998</v>
      </c>
      <c r="D7" s="82">
        <v>4</v>
      </c>
      <c r="E7" s="2">
        <v>4.8096575828071764</v>
      </c>
      <c r="F7" s="58"/>
      <c r="G7" s="2"/>
    </row>
    <row r="8" spans="1:7">
      <c r="A8" t="s">
        <v>187</v>
      </c>
      <c r="B8" s="82">
        <v>-1.35524278</v>
      </c>
      <c r="C8" s="82">
        <v>-3.3552427800000002</v>
      </c>
      <c r="D8" s="82">
        <v>4</v>
      </c>
      <c r="E8" s="2">
        <v>3.6276900318133585</v>
      </c>
      <c r="F8" s="58"/>
      <c r="G8" s="2"/>
    </row>
    <row r="9" spans="1:7">
      <c r="A9" t="s">
        <v>188</v>
      </c>
      <c r="B9" s="82">
        <v>-0.897086614</v>
      </c>
      <c r="C9" s="82">
        <v>-2.897086614</v>
      </c>
      <c r="D9" s="82">
        <v>4</v>
      </c>
      <c r="E9" s="2">
        <v>-0.30603199451405771</v>
      </c>
      <c r="F9" s="58"/>
      <c r="G9" s="2"/>
    </row>
    <row r="10" spans="1:7">
      <c r="A10" t="s">
        <v>189</v>
      </c>
      <c r="B10" s="82">
        <v>-2.4088024200000002</v>
      </c>
      <c r="C10" s="82">
        <v>-4.4088024199999998</v>
      </c>
      <c r="D10" s="82">
        <v>4</v>
      </c>
      <c r="E10" s="2">
        <v>5.5885967047402119E-2</v>
      </c>
      <c r="F10" s="58"/>
      <c r="G10" s="2"/>
    </row>
    <row r="11" spans="1:7">
      <c r="A11" t="s">
        <v>190</v>
      </c>
      <c r="B11" s="82">
        <v>-5.54395214</v>
      </c>
      <c r="C11" s="82">
        <v>-7.54395214</v>
      </c>
      <c r="D11" s="82">
        <v>4</v>
      </c>
      <c r="E11" s="2">
        <v>1.8118283594282616</v>
      </c>
      <c r="F11" s="58"/>
      <c r="G11" s="2"/>
    </row>
    <row r="12" spans="1:7">
      <c r="A12" t="s">
        <v>191</v>
      </c>
      <c r="B12" s="82">
        <v>-3.3623572400000001</v>
      </c>
      <c r="C12" s="82">
        <v>-5.3623572399999997</v>
      </c>
      <c r="D12" s="82">
        <v>4</v>
      </c>
      <c r="E12" s="2">
        <v>2.452394055779564</v>
      </c>
      <c r="F12" s="58"/>
      <c r="G12" s="2"/>
    </row>
    <row r="13" spans="1:7">
      <c r="A13" t="s">
        <v>192</v>
      </c>
      <c r="B13" s="82">
        <v>-0.83942752700000001</v>
      </c>
      <c r="C13" s="82">
        <v>-2.8394275269999998</v>
      </c>
      <c r="D13" s="82">
        <v>4</v>
      </c>
      <c r="E13" s="2">
        <v>1.5291809278772348</v>
      </c>
      <c r="F13" s="58"/>
      <c r="G13" s="2"/>
    </row>
    <row r="14" spans="1:7">
      <c r="A14" t="s">
        <v>193</v>
      </c>
      <c r="B14" s="82">
        <v>-0.341648695</v>
      </c>
      <c r="C14" s="82">
        <v>-2.3416486949999999</v>
      </c>
      <c r="D14" s="82">
        <v>4</v>
      </c>
      <c r="E14" s="2">
        <v>1.8767804388302807</v>
      </c>
      <c r="F14" s="58"/>
      <c r="G14" s="2"/>
    </row>
    <row r="15" spans="1:7">
      <c r="A15" t="s">
        <v>194</v>
      </c>
      <c r="B15" s="82">
        <v>-4.4488735200000002</v>
      </c>
      <c r="C15" s="82">
        <v>-6.4488735200000002</v>
      </c>
      <c r="D15" s="82">
        <v>4</v>
      </c>
      <c r="E15" s="2">
        <v>1.998443100753434</v>
      </c>
      <c r="F15" s="58"/>
      <c r="G15" s="2"/>
    </row>
    <row r="16" spans="1:7">
      <c r="A16" t="s">
        <v>195</v>
      </c>
      <c r="B16" s="82">
        <v>-4.8653072499999999</v>
      </c>
      <c r="C16" s="82">
        <v>-6.8653072499999999</v>
      </c>
      <c r="D16" s="82">
        <v>4</v>
      </c>
      <c r="E16" s="2">
        <v>0.98341226915039215</v>
      </c>
      <c r="F16" s="58"/>
      <c r="G16" s="2"/>
    </row>
    <row r="17" spans="1:7">
      <c r="A17" t="s">
        <v>196</v>
      </c>
      <c r="B17" s="82">
        <v>-0.98871888900000005</v>
      </c>
      <c r="C17" s="82">
        <v>-2.9887188889999998</v>
      </c>
      <c r="D17" s="82">
        <v>4</v>
      </c>
      <c r="E17" s="2">
        <v>0.96068495703434564</v>
      </c>
      <c r="F17" s="58"/>
      <c r="G17" s="2"/>
    </row>
    <row r="18" spans="1:7">
      <c r="A18" t="s">
        <v>197</v>
      </c>
      <c r="B18" s="82">
        <v>-2.3038959499999998</v>
      </c>
      <c r="C18" s="82">
        <v>-4.3038959500000002</v>
      </c>
      <c r="D18" s="82">
        <v>4</v>
      </c>
      <c r="E18" s="2">
        <v>1.7612269928130218</v>
      </c>
      <c r="F18" s="58"/>
      <c r="G18" s="2"/>
    </row>
    <row r="19" spans="1:7">
      <c r="A19" t="s">
        <v>198</v>
      </c>
      <c r="B19" s="82">
        <v>2.0563538600000002</v>
      </c>
      <c r="C19" s="82">
        <v>5.6353859999999999E-2</v>
      </c>
      <c r="D19" s="82">
        <v>4</v>
      </c>
      <c r="E19" s="2">
        <v>3.5753190184163373</v>
      </c>
      <c r="F19" s="58"/>
      <c r="G19" s="2"/>
    </row>
    <row r="20" spans="1:7">
      <c r="A20" t="s">
        <v>199</v>
      </c>
      <c r="B20" s="82">
        <v>5.4852969099999997</v>
      </c>
      <c r="C20" s="82">
        <v>3.4852969100000002</v>
      </c>
      <c r="D20" s="82">
        <v>4</v>
      </c>
      <c r="E20" s="2">
        <v>2.6658961174628075</v>
      </c>
      <c r="F20" s="58"/>
      <c r="G20" s="2"/>
    </row>
    <row r="21" spans="1:7">
      <c r="A21" t="s">
        <v>200</v>
      </c>
      <c r="B21" s="82">
        <v>4.53427706</v>
      </c>
      <c r="C21" s="82">
        <v>2.53427706</v>
      </c>
      <c r="D21" s="82">
        <v>4</v>
      </c>
      <c r="E21" s="2">
        <v>0.89291611955007966</v>
      </c>
      <c r="F21" s="58"/>
      <c r="G21" s="2"/>
    </row>
    <row r="22" spans="1:7">
      <c r="A22" t="s">
        <v>201</v>
      </c>
      <c r="B22" s="82">
        <v>2.7582753000000002</v>
      </c>
      <c r="C22" s="82">
        <v>0.75827529999999999</v>
      </c>
      <c r="D22" s="82">
        <v>4</v>
      </c>
      <c r="E22" s="2">
        <v>0.88585352903925241</v>
      </c>
      <c r="F22" s="58"/>
      <c r="G22" s="2"/>
    </row>
    <row r="23" spans="1:7">
      <c r="A23" t="s">
        <v>28</v>
      </c>
      <c r="B23" s="82">
        <v>5.0842098</v>
      </c>
      <c r="C23" s="82">
        <v>3.0842098</v>
      </c>
      <c r="D23" s="82">
        <v>4</v>
      </c>
      <c r="E23" s="2">
        <v>3.954556469903082</v>
      </c>
      <c r="F23" s="58"/>
      <c r="G23" s="2"/>
    </row>
    <row r="24" spans="1:7">
      <c r="A24" t="s">
        <v>29</v>
      </c>
      <c r="B24" s="82">
        <v>6.5456096700000002</v>
      </c>
      <c r="C24" s="82">
        <v>4.5456096700000002</v>
      </c>
      <c r="D24" s="82">
        <v>4</v>
      </c>
      <c r="E24" s="2">
        <v>8.4317717804364065</v>
      </c>
      <c r="F24" s="58"/>
      <c r="G24" s="2"/>
    </row>
    <row r="25" spans="1:7">
      <c r="A25" t="s">
        <v>30</v>
      </c>
      <c r="B25" s="82">
        <v>7.0066297799999999</v>
      </c>
      <c r="C25" s="82">
        <v>5.0066297799999999</v>
      </c>
      <c r="D25" s="82">
        <v>4</v>
      </c>
      <c r="E25" s="2">
        <v>7.8393334110796786</v>
      </c>
      <c r="F25" s="58"/>
      <c r="G25" s="2"/>
    </row>
    <row r="26" spans="1:7">
      <c r="A26" t="s">
        <v>31</v>
      </c>
      <c r="B26" s="82">
        <v>7.0770323900000003</v>
      </c>
      <c r="C26" s="82">
        <v>5.0770323900000003</v>
      </c>
      <c r="D26" s="82">
        <v>4</v>
      </c>
      <c r="E26" s="2">
        <v>7.427609466494971</v>
      </c>
      <c r="F26" s="58"/>
      <c r="G26" s="2"/>
    </row>
    <row r="27" spans="1:7">
      <c r="A27" t="s">
        <v>32</v>
      </c>
      <c r="B27" s="82">
        <v>5.5887623099999999</v>
      </c>
      <c r="C27" s="82">
        <v>3.5887623099999999</v>
      </c>
      <c r="D27" s="82">
        <v>4</v>
      </c>
      <c r="E27" s="2">
        <v>3.8613494124950307</v>
      </c>
      <c r="F27" s="58"/>
      <c r="G27" s="2"/>
    </row>
    <row r="28" spans="1:7">
      <c r="A28" t="s">
        <v>33</v>
      </c>
      <c r="B28" s="82">
        <v>2.90110497</v>
      </c>
      <c r="C28" s="82">
        <v>0.90110497000000001</v>
      </c>
      <c r="D28" s="82">
        <v>4</v>
      </c>
      <c r="E28" s="2">
        <v>2.0164786922464373</v>
      </c>
      <c r="F28" s="58"/>
      <c r="G28" s="2"/>
    </row>
    <row r="29" spans="1:7">
      <c r="A29" t="s">
        <v>34</v>
      </c>
      <c r="B29" s="82">
        <v>2.6056781299999998</v>
      </c>
      <c r="C29" s="82">
        <v>0.60567813000000004</v>
      </c>
      <c r="D29" s="82">
        <v>4</v>
      </c>
      <c r="E29" s="2">
        <v>2.0193736370151214</v>
      </c>
      <c r="F29" s="58"/>
      <c r="G29" s="2"/>
    </row>
    <row r="30" spans="1:7">
      <c r="A30" t="s">
        <v>35</v>
      </c>
      <c r="B30" s="82">
        <v>1.11255378</v>
      </c>
      <c r="C30" s="82">
        <v>-0.88744621999999995</v>
      </c>
      <c r="D30" s="82">
        <v>4</v>
      </c>
      <c r="E30" s="2">
        <v>3.8922273708083139</v>
      </c>
      <c r="F30" s="58"/>
      <c r="G30" s="2"/>
    </row>
    <row r="31" spans="1:7">
      <c r="A31" t="s">
        <v>36</v>
      </c>
      <c r="B31" s="82">
        <v>1</v>
      </c>
      <c r="C31" s="82">
        <v>-1</v>
      </c>
      <c r="D31" s="82">
        <v>4</v>
      </c>
      <c r="E31" s="2">
        <v>2.704309399149281</v>
      </c>
      <c r="F31" s="58"/>
      <c r="G31" s="2"/>
    </row>
    <row r="32" spans="1:7">
      <c r="A32" t="s">
        <v>37</v>
      </c>
      <c r="B32" s="82">
        <v>0.5</v>
      </c>
      <c r="C32" s="82">
        <v>-1.5</v>
      </c>
      <c r="D32" s="82">
        <v>4</v>
      </c>
      <c r="E32" s="2">
        <v>1.6208821408125118</v>
      </c>
      <c r="F32" s="58"/>
      <c r="G32" s="2"/>
    </row>
    <row r="33" spans="1:7">
      <c r="A33" t="s">
        <v>38</v>
      </c>
      <c r="B33" s="82">
        <v>0.35</v>
      </c>
      <c r="C33" s="82">
        <v>-1.65</v>
      </c>
      <c r="D33" s="82">
        <v>4</v>
      </c>
      <c r="E33" s="2">
        <v>2.3783535193476268</v>
      </c>
      <c r="F33" s="58"/>
      <c r="G33" s="2"/>
    </row>
    <row r="34" spans="1:7">
      <c r="A34" t="s">
        <v>202</v>
      </c>
      <c r="B34" s="82">
        <v>0.3</v>
      </c>
      <c r="C34" s="82">
        <v>-1.7</v>
      </c>
      <c r="D34" s="82">
        <v>4</v>
      </c>
      <c r="E34" s="2">
        <v>4.0999999999999996</v>
      </c>
      <c r="F34" s="58"/>
      <c r="G34" s="2"/>
    </row>
    <row r="35" spans="1:7">
      <c r="B35" s="2"/>
      <c r="E35" s="2"/>
      <c r="F35" s="58"/>
      <c r="G35" s="2"/>
    </row>
    <row r="36" spans="1:7">
      <c r="B36" s="2"/>
      <c r="E36" s="2"/>
      <c r="F36" s="58"/>
      <c r="G36" s="2"/>
    </row>
    <row r="37" spans="1:7">
      <c r="B37" s="2"/>
      <c r="E37" s="2"/>
      <c r="F37" s="58"/>
      <c r="G37" s="2"/>
    </row>
    <row r="38" spans="1:7">
      <c r="B38" s="2"/>
      <c r="E38" s="2"/>
      <c r="F38" s="58"/>
      <c r="G38" s="2"/>
    </row>
    <row r="39" spans="1:7">
      <c r="B39" s="2"/>
      <c r="E39" s="2"/>
      <c r="F39" s="58"/>
      <c r="G39" s="2"/>
    </row>
    <row r="40" spans="1:7">
      <c r="B40" s="2"/>
      <c r="E40" s="2"/>
      <c r="F40" s="58"/>
      <c r="G40" s="2"/>
    </row>
    <row r="41" spans="1:7">
      <c r="B41" s="2"/>
      <c r="E41" s="2"/>
      <c r="F41" s="58"/>
      <c r="G41" s="2"/>
    </row>
    <row r="42" spans="1:7">
      <c r="B42" s="2"/>
      <c r="E42" s="2"/>
      <c r="F42" s="58"/>
      <c r="G42" s="2"/>
    </row>
    <row r="43" spans="1:7">
      <c r="B43" s="2"/>
      <c r="E43" s="2"/>
      <c r="F43" s="58"/>
      <c r="G43" s="2"/>
    </row>
    <row r="44" spans="1:7">
      <c r="B44" s="2"/>
      <c r="E44" s="2"/>
      <c r="F44" s="58"/>
      <c r="G44" s="2"/>
    </row>
    <row r="45" spans="1:7">
      <c r="B45" s="2"/>
      <c r="E45" s="2"/>
      <c r="F45" s="58"/>
      <c r="G45" s="2"/>
    </row>
    <row r="46" spans="1:7">
      <c r="B46" s="2"/>
      <c r="E46" s="2"/>
      <c r="F46" s="58"/>
      <c r="G46" s="2"/>
    </row>
    <row r="47" spans="1:7">
      <c r="B47" s="2"/>
      <c r="E47" s="2"/>
      <c r="F47" s="58"/>
      <c r="G47" s="2"/>
    </row>
    <row r="48" spans="1:7">
      <c r="B48" s="2"/>
      <c r="E48" s="2"/>
      <c r="F48" s="58"/>
      <c r="G48" s="2"/>
    </row>
    <row r="49" spans="2:7">
      <c r="B49" s="2"/>
      <c r="E49" s="2"/>
      <c r="F49" s="58"/>
      <c r="G49" s="2"/>
    </row>
    <row r="50" spans="2:7">
      <c r="F50" s="58"/>
      <c r="G50" s="2"/>
    </row>
    <row r="51" spans="2:7">
      <c r="F51" s="58"/>
      <c r="G51" s="2"/>
    </row>
    <row r="52" spans="2:7">
      <c r="F52" s="58"/>
      <c r="G52" s="2"/>
    </row>
    <row r="53" spans="2:7">
      <c r="F53" s="58"/>
      <c r="G53" s="2"/>
    </row>
    <row r="54" spans="2:7">
      <c r="F54" s="58"/>
      <c r="G54" s="2"/>
    </row>
    <row r="55" spans="2:7">
      <c r="F55" s="58"/>
      <c r="G55" s="2"/>
    </row>
    <row r="56" spans="2:7">
      <c r="F56" s="58"/>
      <c r="G56" s="2"/>
    </row>
    <row r="57" spans="2:7">
      <c r="F57" s="58"/>
      <c r="G57" s="2"/>
    </row>
    <row r="58" spans="2:7">
      <c r="F58" s="58"/>
      <c r="G58" s="2"/>
    </row>
    <row r="59" spans="2:7">
      <c r="F59" s="58"/>
      <c r="G59" s="2"/>
    </row>
    <row r="60" spans="2:7">
      <c r="F60" s="58"/>
      <c r="G60" s="2"/>
    </row>
    <row r="61" spans="2:7">
      <c r="F61" s="58"/>
      <c r="G61" s="2"/>
    </row>
    <row r="62" spans="2:7">
      <c r="F62" s="58"/>
      <c r="G62" s="2"/>
    </row>
    <row r="63" spans="2:7">
      <c r="F63" s="58"/>
      <c r="G63" s="2"/>
    </row>
    <row r="64" spans="2:7">
      <c r="F64" s="58"/>
      <c r="G64" s="2"/>
    </row>
    <row r="65" spans="6:7">
      <c r="F65" s="58"/>
      <c r="G65" s="2"/>
    </row>
    <row r="66" spans="6:7">
      <c r="F66" s="58"/>
      <c r="G66" s="2"/>
    </row>
    <row r="67" spans="6:7">
      <c r="F67" s="58"/>
      <c r="G67" s="2"/>
    </row>
    <row r="68" spans="6:7">
      <c r="F68" s="58"/>
      <c r="G68" s="2"/>
    </row>
    <row r="69" spans="6:7">
      <c r="F69" s="58"/>
      <c r="G69" s="2"/>
    </row>
    <row r="70" spans="6:7">
      <c r="F70" s="58"/>
      <c r="G70" s="2"/>
    </row>
    <row r="71" spans="6:7">
      <c r="F71" s="58"/>
      <c r="G71" s="2"/>
    </row>
    <row r="72" spans="6:7">
      <c r="F72" s="58"/>
      <c r="G72" s="2"/>
    </row>
    <row r="73" spans="6:7">
      <c r="F73" s="58"/>
      <c r="G73" s="2"/>
    </row>
    <row r="74" spans="6:7">
      <c r="F74" s="58"/>
      <c r="G74" s="2"/>
    </row>
    <row r="75" spans="6:7">
      <c r="F75" s="58"/>
      <c r="G75" s="2"/>
    </row>
    <row r="76" spans="6:7">
      <c r="F76" s="58"/>
      <c r="G76" s="2"/>
    </row>
    <row r="77" spans="6:7">
      <c r="F77" s="58"/>
      <c r="G77" s="2"/>
    </row>
    <row r="78" spans="6:7">
      <c r="F78" s="58"/>
      <c r="G78" s="2"/>
    </row>
    <row r="79" spans="6:7">
      <c r="F79" s="58"/>
      <c r="G79" s="2"/>
    </row>
    <row r="80" spans="6:7">
      <c r="F80" s="58"/>
      <c r="G80" s="2"/>
    </row>
    <row r="81" spans="6:7">
      <c r="F81" s="58"/>
      <c r="G81" s="2"/>
    </row>
    <row r="82" spans="6:7">
      <c r="F82" s="58"/>
      <c r="G82" s="2"/>
    </row>
    <row r="83" spans="6:7">
      <c r="F83" s="58"/>
      <c r="G83" s="2"/>
    </row>
    <row r="84" spans="6:7">
      <c r="F84" s="58"/>
      <c r="G84" s="2"/>
    </row>
    <row r="85" spans="6:7">
      <c r="F85" s="58"/>
      <c r="G85" s="2"/>
    </row>
    <row r="86" spans="6:7">
      <c r="F86" s="58"/>
      <c r="G86" s="2"/>
    </row>
    <row r="87" spans="6:7">
      <c r="F87" s="58"/>
      <c r="G87" s="2"/>
    </row>
    <row r="88" spans="6:7">
      <c r="F88" s="58"/>
      <c r="G88" s="2"/>
    </row>
    <row r="89" spans="6:7">
      <c r="F89" s="58"/>
      <c r="G89" s="2"/>
    </row>
    <row r="90" spans="6:7">
      <c r="F90" s="58"/>
      <c r="G90" s="2"/>
    </row>
    <row r="91" spans="6:7">
      <c r="F91" s="58"/>
      <c r="G91" s="2"/>
    </row>
    <row r="92" spans="6:7">
      <c r="F92" s="58"/>
      <c r="G92" s="2"/>
    </row>
    <row r="93" spans="6:7">
      <c r="F93" s="58"/>
      <c r="G93" s="2"/>
    </row>
    <row r="94" spans="6:7">
      <c r="F94" s="58"/>
      <c r="G94" s="2"/>
    </row>
    <row r="95" spans="6:7">
      <c r="F95" s="58"/>
      <c r="G95" s="2"/>
    </row>
    <row r="96" spans="6:7">
      <c r="F96" s="58"/>
      <c r="G96" s="2"/>
    </row>
  </sheetData>
  <phoneticPr fontId="86"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8"/>
  <sheetViews>
    <sheetView topLeftCell="C1" zoomScale="77" zoomScaleNormal="100" workbookViewId="0">
      <selection activeCell="J20" sqref="J20"/>
    </sheetView>
  </sheetViews>
  <sheetFormatPr defaultRowHeight="15" outlineLevelRow="1"/>
  <sheetData>
    <row r="1" spans="1:17">
      <c r="A1" s="141"/>
      <c r="B1" s="141" t="s">
        <v>28</v>
      </c>
      <c r="C1" s="141" t="s">
        <v>29</v>
      </c>
      <c r="D1" s="141" t="s">
        <v>30</v>
      </c>
      <c r="E1" s="141" t="s">
        <v>31</v>
      </c>
      <c r="F1" s="141" t="s">
        <v>32</v>
      </c>
      <c r="G1" s="141" t="s">
        <v>33</v>
      </c>
      <c r="H1" s="141" t="s">
        <v>34</v>
      </c>
      <c r="I1" s="141" t="s">
        <v>35</v>
      </c>
      <c r="J1" s="141" t="s">
        <v>36</v>
      </c>
      <c r="K1" s="141" t="s">
        <v>37</v>
      </c>
      <c r="L1" s="141" t="s">
        <v>38</v>
      </c>
    </row>
    <row r="2" spans="1:17">
      <c r="A2" s="141" t="s">
        <v>171</v>
      </c>
      <c r="B2" s="142">
        <v>9.0911842603082818</v>
      </c>
      <c r="C2" s="142">
        <v>12.914281677378341</v>
      </c>
      <c r="D2" s="142">
        <v>14.558060480493623</v>
      </c>
      <c r="E2" s="142">
        <v>12.701908178314667</v>
      </c>
      <c r="F2" s="142">
        <v>11.824889216443026</v>
      </c>
      <c r="G2" s="142">
        <v>9.3283578878102986</v>
      </c>
      <c r="H2" s="142">
        <v>7.4365651833684439</v>
      </c>
      <c r="I2" s="142">
        <v>6.4175896665183814</v>
      </c>
      <c r="J2" s="142">
        <v>6.6183940051281382</v>
      </c>
      <c r="K2" s="143">
        <v>6.3577050910976283</v>
      </c>
      <c r="L2" s="87">
        <v>5.2</v>
      </c>
      <c r="Q2" s="10" t="s">
        <v>203</v>
      </c>
    </row>
    <row r="3" spans="1:17">
      <c r="A3" s="141" t="s">
        <v>204</v>
      </c>
      <c r="B3" s="142">
        <v>6.0052820814820027</v>
      </c>
      <c r="C3" s="142">
        <v>6.6401161714896757</v>
      </c>
      <c r="D3" s="142">
        <v>7.3891750851019271</v>
      </c>
      <c r="E3" s="142">
        <v>-1.9301928360712297</v>
      </c>
      <c r="F3" s="142">
        <v>4.2602753035415404</v>
      </c>
      <c r="G3" s="142">
        <v>6.0577750311025005</v>
      </c>
      <c r="H3" s="142">
        <v>2.0383164329992818</v>
      </c>
      <c r="I3" s="142">
        <v>3.373765070673401</v>
      </c>
      <c r="J3" s="142">
        <v>4.768174914054125</v>
      </c>
      <c r="K3" s="143">
        <v>6.1892563330006336</v>
      </c>
      <c r="L3" s="87">
        <v>5.9</v>
      </c>
      <c r="Q3" s="136" t="s">
        <v>205</v>
      </c>
    </row>
    <row r="4" spans="1:17">
      <c r="A4" s="141" t="s">
        <v>206</v>
      </c>
      <c r="B4" s="142">
        <v>-2.6132663683627344</v>
      </c>
      <c r="C4" s="142">
        <v>-0.54480951452205661</v>
      </c>
      <c r="D4" s="142">
        <v>-0.44324138850305184</v>
      </c>
      <c r="E4" s="142">
        <v>1.3562639116108306</v>
      </c>
      <c r="F4" s="142">
        <v>2.3891478162925877</v>
      </c>
      <c r="G4" s="142">
        <v>3.3345419246832391</v>
      </c>
      <c r="H4" s="142">
        <v>3.9297238636692815</v>
      </c>
      <c r="I4" s="142">
        <v>3.2476804735101159</v>
      </c>
      <c r="J4" s="142">
        <v>-1.4031103955284987</v>
      </c>
      <c r="K4" s="143">
        <v>-2.2569206620718263</v>
      </c>
      <c r="L4" s="87">
        <v>-3.5</v>
      </c>
    </row>
    <row r="5" spans="1:17">
      <c r="A5" s="141" t="s">
        <v>207</v>
      </c>
      <c r="B5" s="142">
        <v>2.2014457419842595</v>
      </c>
      <c r="C5" s="142">
        <v>4.9620167270710116</v>
      </c>
      <c r="D5" s="142">
        <v>1.2851098598754123</v>
      </c>
      <c r="E5" s="142">
        <v>3.5108806706571514</v>
      </c>
      <c r="F5" s="142">
        <v>1.3492311743902312</v>
      </c>
      <c r="G5" s="142">
        <v>2.8823458674466305</v>
      </c>
      <c r="H5" s="142">
        <v>1.9821811737205031</v>
      </c>
      <c r="I5" s="142">
        <v>2.2144495971598466</v>
      </c>
      <c r="J5" s="142">
        <v>0.92589596491614712</v>
      </c>
      <c r="K5" s="143">
        <v>3.2028405835841309</v>
      </c>
      <c r="L5" s="87">
        <v>3</v>
      </c>
    </row>
    <row r="6" spans="1:17" ht="14.65" hidden="1" customHeight="1" outlineLevel="1">
      <c r="A6" s="141" t="s">
        <v>208</v>
      </c>
      <c r="B6" s="142">
        <v>0.83560804849281745</v>
      </c>
      <c r="C6" s="142">
        <v>2.3484682061496649</v>
      </c>
      <c r="D6" s="142">
        <v>7.3070118918523548</v>
      </c>
      <c r="E6" s="142">
        <v>10.937071165057974</v>
      </c>
      <c r="F6" s="142">
        <v>1.7279195031401962</v>
      </c>
      <c r="G6" s="142">
        <v>-2.58521603145741</v>
      </c>
      <c r="H6" s="142">
        <v>-0.17567458894782773</v>
      </c>
      <c r="I6" s="142">
        <v>0.79434973078704374</v>
      </c>
      <c r="J6" s="142">
        <v>0.51393487627353096</v>
      </c>
      <c r="K6" s="143">
        <v>-3.2555529324714101</v>
      </c>
      <c r="L6" s="87">
        <v>-0.9</v>
      </c>
    </row>
    <row r="7" spans="1:17" ht="14.65" hidden="1" customHeight="1" outlineLevel="1">
      <c r="A7" s="141" t="s">
        <v>209</v>
      </c>
      <c r="B7" s="142">
        <v>-10.8416611256994</v>
      </c>
      <c r="C7" s="142">
        <v>-12.466781275891345</v>
      </c>
      <c r="D7" s="142">
        <v>-19.726014157979552</v>
      </c>
      <c r="E7" s="142">
        <v>-15.485410485497093</v>
      </c>
      <c r="F7" s="142">
        <v>-27.775147438802023</v>
      </c>
      <c r="G7" s="142">
        <v>-18.302489728109791</v>
      </c>
      <c r="H7" s="142">
        <v>-4.1331818607893167</v>
      </c>
      <c r="I7" s="142">
        <v>-15.507176127595359</v>
      </c>
      <c r="J7" s="142">
        <v>-52.483669396711463</v>
      </c>
      <c r="K7" s="143"/>
      <c r="L7" s="141"/>
    </row>
    <row r="8" spans="1:17" collapsed="1">
      <c r="A8" s="141" t="s">
        <v>210</v>
      </c>
      <c r="B8" s="142">
        <v>0.83560804849281745</v>
      </c>
      <c r="C8" s="142">
        <v>2.3484682061496649</v>
      </c>
      <c r="D8" s="142">
        <v>7.3070118918523548</v>
      </c>
      <c r="E8" s="142">
        <v>10.937071165057974</v>
      </c>
      <c r="F8" s="142">
        <v>1.7279195031401962</v>
      </c>
      <c r="G8" s="142">
        <v>-2.58521603145741</v>
      </c>
      <c r="H8" s="142">
        <v>-0.17567458894782773</v>
      </c>
      <c r="I8" s="142">
        <v>0.79434973078704374</v>
      </c>
      <c r="J8" s="142">
        <v>0.51393487627353096</v>
      </c>
      <c r="K8" s="143">
        <v>-3.2555529324714101</v>
      </c>
      <c r="L8" s="87">
        <v>-0.9</v>
      </c>
    </row>
  </sheetData>
  <phoneticPr fontId="86" type="noConversion"/>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G24"/>
  <sheetViews>
    <sheetView topLeftCell="A8" workbookViewId="0">
      <selection activeCell="I10" sqref="I10"/>
    </sheetView>
  </sheetViews>
  <sheetFormatPr defaultRowHeight="15"/>
  <sheetData>
    <row r="1" spans="1:7" ht="15.75">
      <c r="A1" s="83" t="s">
        <v>55</v>
      </c>
      <c r="B1" s="84" t="s">
        <v>211</v>
      </c>
      <c r="C1" s="84" t="s">
        <v>212</v>
      </c>
    </row>
    <row r="2" spans="1:7">
      <c r="A2" s="82" t="s">
        <v>190</v>
      </c>
      <c r="B2" s="85">
        <v>11</v>
      </c>
      <c r="C2" s="85">
        <v>32.1</v>
      </c>
    </row>
    <row r="3" spans="1:7">
      <c r="A3" s="82" t="s">
        <v>191</v>
      </c>
      <c r="B3" s="85">
        <v>0.1</v>
      </c>
      <c r="C3" s="85">
        <v>11.6</v>
      </c>
    </row>
    <row r="4" spans="1:7">
      <c r="A4" s="82" t="s">
        <v>192</v>
      </c>
      <c r="B4" s="85">
        <v>4.7</v>
      </c>
      <c r="C4" s="85">
        <v>5.0999999999999996</v>
      </c>
    </row>
    <row r="5" spans="1:7">
      <c r="A5" s="82" t="s">
        <v>193</v>
      </c>
      <c r="B5" s="85">
        <v>4.0999999999999996</v>
      </c>
      <c r="C5" s="85">
        <v>-9.6999999999999993</v>
      </c>
    </row>
    <row r="6" spans="1:7">
      <c r="A6" s="82" t="s">
        <v>194</v>
      </c>
      <c r="B6" s="85">
        <v>-0.4</v>
      </c>
      <c r="C6" s="85">
        <v>-1.9</v>
      </c>
    </row>
    <row r="7" spans="1:7">
      <c r="A7" s="82" t="s">
        <v>195</v>
      </c>
      <c r="B7" s="85">
        <v>-21.4</v>
      </c>
      <c r="C7" s="85">
        <v>-32.1</v>
      </c>
    </row>
    <row r="8" spans="1:7">
      <c r="A8" s="82" t="s">
        <v>196</v>
      </c>
      <c r="B8" s="85">
        <v>0.1</v>
      </c>
      <c r="C8" s="85">
        <v>-15.5</v>
      </c>
      <c r="G8" s="50" t="s">
        <v>213</v>
      </c>
    </row>
    <row r="9" spans="1:7">
      <c r="A9" s="82" t="s">
        <v>197</v>
      </c>
      <c r="B9" s="85">
        <v>6.2</v>
      </c>
      <c r="C9" s="85">
        <v>-1.3</v>
      </c>
      <c r="G9" s="136" t="s">
        <v>205</v>
      </c>
    </row>
    <row r="10" spans="1:7">
      <c r="A10" s="82" t="s">
        <v>198</v>
      </c>
      <c r="B10" s="85">
        <v>20</v>
      </c>
      <c r="C10" s="85">
        <v>5.4</v>
      </c>
    </row>
    <row r="11" spans="1:7">
      <c r="A11" s="82" t="s">
        <v>199</v>
      </c>
      <c r="B11" s="85">
        <v>25.7</v>
      </c>
      <c r="C11" s="85">
        <v>48.2</v>
      </c>
    </row>
    <row r="12" spans="1:7">
      <c r="A12" s="82" t="s">
        <v>200</v>
      </c>
      <c r="B12" s="85">
        <v>20.100000000000001</v>
      </c>
      <c r="C12" s="85">
        <v>23</v>
      </c>
    </row>
    <row r="13" spans="1:7">
      <c r="A13" s="82" t="s">
        <v>201</v>
      </c>
      <c r="B13" s="85">
        <v>26.2</v>
      </c>
      <c r="C13" s="85">
        <v>22.4</v>
      </c>
    </row>
    <row r="14" spans="1:7">
      <c r="A14" s="82" t="s">
        <v>28</v>
      </c>
      <c r="B14" s="85">
        <v>14.6</v>
      </c>
      <c r="C14" s="85">
        <v>38.4</v>
      </c>
    </row>
    <row r="15" spans="1:7">
      <c r="A15" s="82" t="s">
        <v>29</v>
      </c>
      <c r="B15" s="85">
        <v>33.5</v>
      </c>
      <c r="C15" s="85">
        <v>35.4</v>
      </c>
    </row>
    <row r="16" spans="1:7">
      <c r="A16" s="82" t="s">
        <v>30</v>
      </c>
      <c r="B16" s="85">
        <v>6.3</v>
      </c>
      <c r="C16" s="85">
        <v>43.9</v>
      </c>
    </row>
    <row r="17" spans="1:3">
      <c r="A17" s="82" t="s">
        <v>31</v>
      </c>
      <c r="B17" s="85">
        <v>11.7</v>
      </c>
      <c r="C17" s="85">
        <v>84.8</v>
      </c>
    </row>
    <row r="18" spans="1:3">
      <c r="A18" s="82" t="s">
        <v>32</v>
      </c>
      <c r="B18" s="85">
        <v>8.6999999999999993</v>
      </c>
      <c r="C18" s="85">
        <v>66.2</v>
      </c>
    </row>
    <row r="19" spans="1:3">
      <c r="A19" s="82" t="s">
        <v>33</v>
      </c>
      <c r="B19" s="85">
        <v>16.8</v>
      </c>
      <c r="C19" s="85">
        <v>61.9</v>
      </c>
    </row>
    <row r="20" spans="1:3">
      <c r="A20" s="82" t="s">
        <v>34</v>
      </c>
      <c r="B20" s="85">
        <v>10.7</v>
      </c>
      <c r="C20" s="85">
        <v>75</v>
      </c>
    </row>
    <row r="21" spans="1:3">
      <c r="A21" s="82" t="s">
        <v>35</v>
      </c>
      <c r="B21" s="85">
        <v>7.6</v>
      </c>
      <c r="C21" s="85">
        <v>10.4</v>
      </c>
    </row>
    <row r="22" spans="1:3">
      <c r="A22" s="82" t="s">
        <v>36</v>
      </c>
      <c r="B22" s="85">
        <v>6.3</v>
      </c>
      <c r="C22" s="85">
        <v>15.7</v>
      </c>
    </row>
    <row r="23" spans="1:3">
      <c r="A23" s="82" t="s">
        <v>37</v>
      </c>
      <c r="B23" s="85">
        <v>15.5</v>
      </c>
      <c r="C23" s="85">
        <v>14.1</v>
      </c>
    </row>
    <row r="24" spans="1:3">
      <c r="A24" s="82" t="s">
        <v>38</v>
      </c>
      <c r="B24" s="85">
        <v>16.100000000000001</v>
      </c>
      <c r="C24" s="85">
        <v>9.3000000000000007</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83"/>
  <sheetViews>
    <sheetView topLeftCell="A4" zoomScale="90" zoomScaleNormal="90" workbookViewId="0">
      <selection activeCell="Q3" sqref="Q3"/>
    </sheetView>
  </sheetViews>
  <sheetFormatPr defaultRowHeight="15"/>
  <cols>
    <col min="1" max="1" width="10.5703125" customWidth="1"/>
    <col min="8" max="8" width="18.28515625" customWidth="1"/>
  </cols>
  <sheetData>
    <row r="1" spans="1:13">
      <c r="A1" s="18" t="s">
        <v>318</v>
      </c>
      <c r="B1" s="17" t="s">
        <v>215</v>
      </c>
      <c r="C1" s="17" t="s">
        <v>216</v>
      </c>
      <c r="D1" s="17" t="s">
        <v>217</v>
      </c>
      <c r="E1" s="17" t="s">
        <v>218</v>
      </c>
    </row>
    <row r="2" spans="1:13" ht="40.5" customHeight="1">
      <c r="A2" s="14">
        <v>43131</v>
      </c>
      <c r="B2" s="11">
        <v>67.727838278472859</v>
      </c>
      <c r="C2" s="11">
        <v>47.877418146146454</v>
      </c>
      <c r="D2" s="11">
        <v>8.0579392462188064</v>
      </c>
      <c r="E2" s="11">
        <v>11.792480886107597</v>
      </c>
      <c r="F2" s="11"/>
      <c r="H2" s="178" t="s">
        <v>219</v>
      </c>
      <c r="I2" s="178"/>
      <c r="J2" s="178"/>
      <c r="K2" s="178"/>
      <c r="L2" s="178"/>
      <c r="M2" s="178"/>
    </row>
    <row r="3" spans="1:13">
      <c r="A3" s="14">
        <v>43159</v>
      </c>
      <c r="B3" s="11">
        <v>80.879769734406111</v>
      </c>
      <c r="C3" s="11">
        <v>57.89486225037291</v>
      </c>
      <c r="D3" s="11">
        <v>9.3943923523413222</v>
      </c>
      <c r="E3" s="11">
        <v>13.590515131691882</v>
      </c>
      <c r="F3" s="11"/>
      <c r="H3" s="137" t="s">
        <v>220</v>
      </c>
    </row>
    <row r="4" spans="1:13">
      <c r="A4" s="14">
        <v>43190</v>
      </c>
      <c r="B4" s="11">
        <v>92.953389166622145</v>
      </c>
      <c r="C4" s="11">
        <v>66.633762892417408</v>
      </c>
      <c r="D4" s="11">
        <v>10.930537913104377</v>
      </c>
      <c r="E4" s="11">
        <v>15.389088361100363</v>
      </c>
    </row>
    <row r="5" spans="1:13">
      <c r="A5" s="14">
        <v>43220</v>
      </c>
      <c r="B5" s="11">
        <v>82.429166092751018</v>
      </c>
      <c r="C5" s="11">
        <v>58.740675106790988</v>
      </c>
      <c r="D5" s="11">
        <v>9.7394743902323384</v>
      </c>
      <c r="E5" s="11">
        <v>13.949016595727699</v>
      </c>
    </row>
    <row r="6" spans="1:13">
      <c r="A6" s="14">
        <v>43251</v>
      </c>
      <c r="B6" s="11">
        <v>104.52736550660863</v>
      </c>
      <c r="C6" s="11">
        <v>76.98289127973122</v>
      </c>
      <c r="D6" s="11">
        <v>11.675746350537061</v>
      </c>
      <c r="E6" s="11">
        <v>15.868727876340351</v>
      </c>
    </row>
    <row r="7" spans="1:13">
      <c r="A7" s="14">
        <v>43281</v>
      </c>
      <c r="B7" s="11">
        <v>124.46062906217036</v>
      </c>
      <c r="C7" s="11">
        <v>97.369283080176828</v>
      </c>
      <c r="D7" s="11">
        <v>10.933412563419953</v>
      </c>
      <c r="E7" s="11">
        <v>16.15793341857357</v>
      </c>
    </row>
    <row r="8" spans="1:13">
      <c r="A8" s="14">
        <v>43312</v>
      </c>
      <c r="B8" s="11">
        <v>132.73334916988114</v>
      </c>
      <c r="C8" s="11">
        <v>104.38560104462346</v>
      </c>
      <c r="D8" s="11">
        <v>11.414419748111595</v>
      </c>
      <c r="E8" s="11">
        <v>16.93332837714609</v>
      </c>
    </row>
    <row r="9" spans="1:13">
      <c r="A9" s="14">
        <v>43343</v>
      </c>
      <c r="B9" s="11">
        <v>124.99486901243247</v>
      </c>
      <c r="C9" s="11">
        <v>97.222037361999128</v>
      </c>
      <c r="D9" s="11">
        <v>11.894481226965221</v>
      </c>
      <c r="E9" s="11">
        <v>15.878350423468127</v>
      </c>
    </row>
    <row r="10" spans="1:13">
      <c r="A10" s="14">
        <v>43373</v>
      </c>
      <c r="B10" s="11">
        <v>107.64385422370272</v>
      </c>
      <c r="C10" s="11">
        <v>80.846532968607775</v>
      </c>
      <c r="D10" s="11">
        <v>11.216516862563854</v>
      </c>
      <c r="E10" s="11">
        <v>15.580804392531086</v>
      </c>
    </row>
    <row r="11" spans="1:13">
      <c r="A11" s="14">
        <v>43404</v>
      </c>
      <c r="B11" s="11">
        <v>119.94930892475281</v>
      </c>
      <c r="C11" s="11">
        <v>89.903196207618933</v>
      </c>
      <c r="D11" s="11">
        <v>12.652083570164924</v>
      </c>
      <c r="E11" s="11">
        <v>17.394029146968947</v>
      </c>
    </row>
    <row r="12" spans="1:13">
      <c r="A12" s="14">
        <v>43434</v>
      </c>
      <c r="B12" s="11">
        <v>106.64500245119328</v>
      </c>
      <c r="C12" s="11">
        <v>77.223958646867757</v>
      </c>
      <c r="D12" s="11">
        <v>12.750130469372802</v>
      </c>
      <c r="E12" s="11">
        <v>16.670913334952711</v>
      </c>
    </row>
    <row r="13" spans="1:13">
      <c r="A13" s="14">
        <v>43465</v>
      </c>
      <c r="B13" s="11">
        <v>115.88279846074536</v>
      </c>
      <c r="C13" s="11">
        <v>81.996611073797453</v>
      </c>
      <c r="D13" s="11">
        <v>16.017034647106719</v>
      </c>
      <c r="E13" s="11">
        <v>17.869152739841201</v>
      </c>
    </row>
    <row r="14" spans="1:13">
      <c r="A14" s="14">
        <v>43496</v>
      </c>
      <c r="B14" s="11">
        <v>67.110508672879234</v>
      </c>
      <c r="C14" s="11">
        <v>43.951335866580912</v>
      </c>
      <c r="D14" s="11">
        <v>10.373039536582752</v>
      </c>
      <c r="E14" s="11">
        <v>12.786133269715572</v>
      </c>
    </row>
    <row r="15" spans="1:13">
      <c r="A15" s="14">
        <v>43524</v>
      </c>
      <c r="B15" s="11">
        <v>76.794356048840271</v>
      </c>
      <c r="C15" s="11">
        <v>50.475373939587001</v>
      </c>
      <c r="D15" s="11">
        <v>11.749623961821037</v>
      </c>
      <c r="E15" s="11">
        <v>14.569358147432236</v>
      </c>
    </row>
    <row r="16" spans="1:13">
      <c r="A16" s="14">
        <v>43555</v>
      </c>
      <c r="B16" s="11">
        <v>86.881166026424481</v>
      </c>
      <c r="C16" s="11">
        <v>56.467989514951213</v>
      </c>
      <c r="D16" s="11">
        <v>13.781062319219746</v>
      </c>
      <c r="E16" s="11">
        <v>16.632114192253525</v>
      </c>
    </row>
    <row r="17" spans="1:8">
      <c r="A17" s="14">
        <v>43585</v>
      </c>
      <c r="B17" s="11">
        <v>97.866261131355216</v>
      </c>
      <c r="C17" s="11">
        <v>66.12504154403382</v>
      </c>
      <c r="D17" s="11">
        <v>14.180433412827391</v>
      </c>
      <c r="E17" s="11">
        <v>17.560786174494002</v>
      </c>
    </row>
    <row r="18" spans="1:8">
      <c r="A18" s="14">
        <v>43616</v>
      </c>
      <c r="B18" s="11">
        <v>104.03150127108701</v>
      </c>
      <c r="C18" s="11">
        <v>71.782963226439691</v>
      </c>
      <c r="D18" s="11">
        <v>14.1077166637358</v>
      </c>
      <c r="E18" s="11">
        <v>18.140821380911511</v>
      </c>
    </row>
    <row r="19" spans="1:8">
      <c r="A19" s="14">
        <v>43646</v>
      </c>
      <c r="B19" s="11">
        <v>111.064852251535</v>
      </c>
      <c r="C19" s="11">
        <v>82.338316871091507</v>
      </c>
      <c r="D19" s="11">
        <v>12.6903338295051</v>
      </c>
      <c r="E19" s="11">
        <v>16.036201550938401</v>
      </c>
    </row>
    <row r="20" spans="1:8">
      <c r="A20" s="14">
        <v>43677</v>
      </c>
      <c r="B20" s="11">
        <v>135.48210968327902</v>
      </c>
      <c r="C20" s="11">
        <v>103.969404867012</v>
      </c>
      <c r="D20" s="11">
        <v>13.713005362472201</v>
      </c>
      <c r="E20" s="11">
        <v>17.799699453794812</v>
      </c>
    </row>
    <row r="21" spans="1:8">
      <c r="A21" s="14">
        <v>43708</v>
      </c>
      <c r="B21" s="11">
        <v>130.060795005074</v>
      </c>
      <c r="C21" s="11">
        <v>98.913760913728709</v>
      </c>
      <c r="D21" s="11">
        <v>13.7268429890729</v>
      </c>
      <c r="E21" s="11">
        <v>17.420191102272394</v>
      </c>
    </row>
    <row r="22" spans="1:8">
      <c r="A22" s="14">
        <v>43738</v>
      </c>
      <c r="B22" s="11">
        <v>117.529607471962</v>
      </c>
      <c r="C22" s="11">
        <v>87.596044274952703</v>
      </c>
      <c r="D22" s="11">
        <v>12.9850057304701</v>
      </c>
      <c r="E22" s="11">
        <v>16.948557466539196</v>
      </c>
    </row>
    <row r="23" spans="1:8">
      <c r="A23" s="14">
        <v>43769</v>
      </c>
      <c r="B23" s="11">
        <v>121.20834775878001</v>
      </c>
      <c r="C23" s="11">
        <v>87.930691801331889</v>
      </c>
      <c r="D23" s="11">
        <v>14.2622890106146</v>
      </c>
      <c r="E23" s="11">
        <v>19.015366946833506</v>
      </c>
    </row>
    <row r="24" spans="1:8">
      <c r="A24" s="14">
        <v>43799</v>
      </c>
      <c r="B24" s="11">
        <v>107.23442054808299</v>
      </c>
      <c r="C24" s="11">
        <v>75.233416193494705</v>
      </c>
      <c r="D24" s="11">
        <v>13.6508514478106</v>
      </c>
      <c r="E24" s="11">
        <v>18.350152906777694</v>
      </c>
      <c r="H24" s="11"/>
    </row>
    <row r="25" spans="1:8">
      <c r="A25" s="14">
        <v>43830</v>
      </c>
      <c r="B25" s="11">
        <v>126.504306143062</v>
      </c>
      <c r="C25" s="11">
        <v>85.878113479325307</v>
      </c>
      <c r="D25" s="11">
        <v>18.907626349997003</v>
      </c>
      <c r="E25" s="11">
        <v>21.7185663137397</v>
      </c>
    </row>
    <row r="26" spans="1:8">
      <c r="A26" s="14">
        <v>43861</v>
      </c>
      <c r="B26" s="11">
        <v>67.845012700359291</v>
      </c>
      <c r="C26" s="11">
        <v>41.9515368074224</v>
      </c>
      <c r="D26" s="11">
        <v>11.499541119211901</v>
      </c>
      <c r="E26" s="11">
        <v>14.39393477372499</v>
      </c>
      <c r="H26" s="15"/>
    </row>
    <row r="27" spans="1:8">
      <c r="A27" s="14">
        <v>43890</v>
      </c>
      <c r="B27" s="11">
        <v>76.431757165654403</v>
      </c>
      <c r="C27" s="11">
        <v>47.327996476959903</v>
      </c>
      <c r="D27" s="11">
        <v>13.605647706339399</v>
      </c>
      <c r="E27" s="11">
        <v>15.498112982355099</v>
      </c>
      <c r="H27" s="15"/>
    </row>
    <row r="28" spans="1:8">
      <c r="A28" s="14">
        <v>43921</v>
      </c>
      <c r="B28" s="11">
        <v>71.319897393541808</v>
      </c>
      <c r="C28" s="11">
        <v>41.669661060900097</v>
      </c>
      <c r="D28" s="11">
        <v>14.0661403790791</v>
      </c>
      <c r="E28" s="11">
        <v>15.584095953562604</v>
      </c>
    </row>
    <row r="29" spans="1:8">
      <c r="A29" s="14">
        <v>43951</v>
      </c>
      <c r="B29" s="11">
        <v>54.539392012839201</v>
      </c>
      <c r="C29" s="11">
        <v>29.149875660299301</v>
      </c>
      <c r="D29" s="11">
        <v>12.621641099526599</v>
      </c>
      <c r="E29" s="11">
        <v>12.767875253013298</v>
      </c>
    </row>
    <row r="30" spans="1:8">
      <c r="A30" s="14">
        <v>43982</v>
      </c>
      <c r="B30" s="11">
        <v>72.491604640469902</v>
      </c>
      <c r="C30" s="11">
        <v>39.380182248951506</v>
      </c>
      <c r="D30" s="11">
        <v>16.778842512425999</v>
      </c>
      <c r="E30" s="11">
        <v>16.3325798790924</v>
      </c>
    </row>
    <row r="31" spans="1:8">
      <c r="A31" s="14">
        <v>44012</v>
      </c>
      <c r="B31" s="11">
        <v>115.14908424304301</v>
      </c>
      <c r="C31" s="11">
        <v>66.510045418232792</v>
      </c>
      <c r="D31" s="11">
        <v>24.060838296521897</v>
      </c>
      <c r="E31" s="11">
        <v>24.57820052828831</v>
      </c>
    </row>
    <row r="32" spans="1:8">
      <c r="A32" s="14">
        <v>44043</v>
      </c>
      <c r="B32" s="11">
        <v>128.871445260575</v>
      </c>
      <c r="C32" s="11">
        <v>73.342342821987401</v>
      </c>
      <c r="D32" s="11">
        <v>30.841023135123301</v>
      </c>
      <c r="E32" s="11">
        <v>24.688079303464292</v>
      </c>
    </row>
    <row r="33" spans="1:5">
      <c r="A33" s="14">
        <v>44074</v>
      </c>
      <c r="B33" s="11">
        <v>127.71052883025553</v>
      </c>
      <c r="C33" s="11">
        <v>68.008632639610099</v>
      </c>
      <c r="D33" s="11">
        <v>36.774685978145804</v>
      </c>
      <c r="E33" s="11">
        <v>22.927210212499634</v>
      </c>
    </row>
    <row r="34" spans="1:5">
      <c r="A34" s="14">
        <v>44104</v>
      </c>
      <c r="B34" s="11">
        <v>137.75879092311999</v>
      </c>
      <c r="C34" s="11">
        <v>67.958230992466881</v>
      </c>
      <c r="D34" s="11">
        <v>44.309011460940198</v>
      </c>
      <c r="E34" s="11">
        <v>25.491548469712907</v>
      </c>
    </row>
    <row r="35" spans="1:5">
      <c r="A35" s="14">
        <v>44135</v>
      </c>
      <c r="B35" s="11">
        <v>135.26950516744199</v>
      </c>
      <c r="C35" s="11">
        <v>66.015639567319496</v>
      </c>
      <c r="D35" s="11">
        <v>43.256878080981998</v>
      </c>
      <c r="E35" s="11">
        <v>25.9969875191405</v>
      </c>
    </row>
    <row r="36" spans="1:5">
      <c r="A36" s="14">
        <v>44165</v>
      </c>
      <c r="B36" s="11">
        <v>118.64912242852297</v>
      </c>
      <c r="C36" s="11">
        <v>59.857441335446296</v>
      </c>
      <c r="D36" s="11">
        <v>34.689512895621199</v>
      </c>
      <c r="E36" s="11">
        <v>24.102168197455462</v>
      </c>
    </row>
    <row r="37" spans="1:5">
      <c r="A37" s="14">
        <v>44196</v>
      </c>
      <c r="B37" s="11">
        <v>145.27856422675501</v>
      </c>
      <c r="C37" s="11">
        <v>72.65824999043771</v>
      </c>
      <c r="D37" s="11">
        <v>40.943562413876002</v>
      </c>
      <c r="E37" s="11">
        <v>31.676751822441293</v>
      </c>
    </row>
    <row r="38" spans="1:5">
      <c r="A38" s="14">
        <v>44227</v>
      </c>
      <c r="B38" s="11">
        <v>80.533883896755697</v>
      </c>
      <c r="C38" s="11">
        <v>34.586881922289102</v>
      </c>
      <c r="D38" s="11">
        <v>25.112261360636598</v>
      </c>
      <c r="E38" s="11">
        <v>20.834740613829993</v>
      </c>
    </row>
    <row r="39" spans="1:5">
      <c r="A39" s="14">
        <v>44255</v>
      </c>
      <c r="B39" s="11">
        <v>93.997626583784495</v>
      </c>
      <c r="C39" s="11">
        <v>44.74228451090481</v>
      </c>
      <c r="D39" s="11">
        <v>26.747323441406834</v>
      </c>
      <c r="E39" s="11">
        <v>22.508018631472858</v>
      </c>
    </row>
    <row r="40" spans="1:5">
      <c r="A40" s="14">
        <v>44286</v>
      </c>
      <c r="B40" s="11">
        <v>115.60841778074304</v>
      </c>
      <c r="C40" s="11">
        <v>52.900075064110894</v>
      </c>
      <c r="D40" s="11">
        <v>32.980752406002296</v>
      </c>
      <c r="E40" s="11">
        <v>29.727590310629836</v>
      </c>
    </row>
    <row r="41" spans="1:5">
      <c r="A41" s="14">
        <v>44316</v>
      </c>
      <c r="B41" s="11">
        <v>116.46571419601423</v>
      </c>
      <c r="C41" s="11">
        <v>52.878804080823677</v>
      </c>
      <c r="D41" s="11">
        <v>33.161641099526598</v>
      </c>
      <c r="E41" s="11">
        <v>30.425269015663961</v>
      </c>
    </row>
    <row r="42" spans="1:5">
      <c r="A42" s="14">
        <v>44347</v>
      </c>
      <c r="B42" s="11">
        <v>125.21471828926876</v>
      </c>
      <c r="C42" s="11">
        <v>61.270666903795735</v>
      </c>
      <c r="D42" s="11">
        <v>33.103842512425999</v>
      </c>
      <c r="E42" s="11">
        <v>30.840208873047022</v>
      </c>
    </row>
    <row r="43" spans="1:5">
      <c r="A43" s="14">
        <v>44377</v>
      </c>
      <c r="B43" s="11">
        <v>143.70235053234802</v>
      </c>
      <c r="C43" s="11">
        <v>78.525569340427779</v>
      </c>
      <c r="D43" s="11">
        <v>33.052670637217524</v>
      </c>
      <c r="E43" s="11">
        <v>32.124110554702732</v>
      </c>
    </row>
    <row r="44" spans="1:5">
      <c r="A44" s="14">
        <v>44408</v>
      </c>
      <c r="B44" s="11">
        <v>141.20651872980878</v>
      </c>
      <c r="C44" s="11">
        <v>79.260523893609601</v>
      </c>
      <c r="D44" s="11">
        <v>32.20251156756165</v>
      </c>
      <c r="E44" s="11">
        <v>29.743483268637508</v>
      </c>
    </row>
    <row r="45" spans="1:5">
      <c r="A45" s="14">
        <v>44439</v>
      </c>
      <c r="B45" s="11">
        <v>134.875</v>
      </c>
      <c r="C45" s="11">
        <v>74.459999999999994</v>
      </c>
      <c r="D45" s="11">
        <v>31.210999999999999</v>
      </c>
      <c r="E45" s="11">
        <v>29.204000000000001</v>
      </c>
    </row>
    <row r="46" spans="1:5">
      <c r="A46" s="14">
        <v>44469</v>
      </c>
      <c r="B46" s="11">
        <v>133.73830566657801</v>
      </c>
      <c r="C46" s="11">
        <v>70.822901638458902</v>
      </c>
      <c r="D46" s="11">
        <v>31.100745913994199</v>
      </c>
      <c r="E46" s="11">
        <v>31.814658114124896</v>
      </c>
    </row>
    <row r="47" spans="1:5">
      <c r="A47" s="14">
        <v>44500</v>
      </c>
      <c r="B47" s="11">
        <v>125.71639671421755</v>
      </c>
      <c r="C47" s="11">
        <v>66.18804748649643</v>
      </c>
      <c r="D47" s="11">
        <v>30.492843136573843</v>
      </c>
      <c r="E47" s="11">
        <v>29.035506091147276</v>
      </c>
    </row>
    <row r="48" spans="1:5">
      <c r="A48" s="14">
        <v>44530</v>
      </c>
      <c r="B48" s="11">
        <v>119.44306608467788</v>
      </c>
      <c r="C48" s="11">
        <v>58.601053724319058</v>
      </c>
      <c r="D48" s="11">
        <v>30.611846866374229</v>
      </c>
      <c r="E48" s="11">
        <v>30.230165493984597</v>
      </c>
    </row>
    <row r="49" spans="1:8">
      <c r="A49" s="14">
        <v>44561</v>
      </c>
      <c r="B49" s="11">
        <v>136.71734430324784</v>
      </c>
      <c r="C49" s="11">
        <v>65.077122326796783</v>
      </c>
      <c r="D49" s="11">
        <v>38.207743782142607</v>
      </c>
      <c r="E49" s="11">
        <v>33.432478194308445</v>
      </c>
    </row>
    <row r="50" spans="1:8">
      <c r="A50" s="14">
        <v>44592</v>
      </c>
      <c r="B50" s="11">
        <v>75.977999999999994</v>
      </c>
      <c r="C50" s="11">
        <v>31.757000000000001</v>
      </c>
      <c r="D50" s="11">
        <v>23.466999999999999</v>
      </c>
      <c r="E50" s="11">
        <v>20.754000000000001</v>
      </c>
    </row>
    <row r="51" spans="1:8">
      <c r="A51" s="14">
        <v>44620</v>
      </c>
      <c r="B51" s="11">
        <v>85.772666802984759</v>
      </c>
      <c r="C51" s="11">
        <v>36.935606109648631</v>
      </c>
      <c r="D51" s="11">
        <v>25.188683248324619</v>
      </c>
      <c r="E51" s="11">
        <v>23.648377445011516</v>
      </c>
    </row>
    <row r="52" spans="1:8">
      <c r="A52" s="14">
        <v>44651</v>
      </c>
      <c r="B52" s="11">
        <v>92.673752079549587</v>
      </c>
      <c r="C52" s="11">
        <v>38.777327204806213</v>
      </c>
      <c r="D52" s="11">
        <v>29.157188034163163</v>
      </c>
      <c r="E52" s="11">
        <v>24.739236840580205</v>
      </c>
    </row>
    <row r="53" spans="1:8">
      <c r="A53" s="14">
        <v>44681</v>
      </c>
      <c r="B53" s="11">
        <v>137.94700447707763</v>
      </c>
      <c r="C53" s="11">
        <v>83.968819622718243</v>
      </c>
      <c r="D53" s="11">
        <v>28.340916200918404</v>
      </c>
      <c r="E53" s="11">
        <v>25.637268653440977</v>
      </c>
    </row>
    <row r="54" spans="1:8">
      <c r="A54" s="14">
        <v>44712</v>
      </c>
      <c r="B54" s="11">
        <v>207.92987965529719</v>
      </c>
      <c r="C54" s="11">
        <v>148.18970469249709</v>
      </c>
      <c r="D54" s="11">
        <v>28.326922052185168</v>
      </c>
      <c r="E54" s="11">
        <v>31.413252910614915</v>
      </c>
    </row>
    <row r="55" spans="1:8">
      <c r="A55" s="14">
        <v>44742</v>
      </c>
      <c r="B55" s="11">
        <v>260.11751184445205</v>
      </c>
      <c r="C55" s="11">
        <v>205.88628009504848</v>
      </c>
      <c r="D55" s="11">
        <v>27.724029580047986</v>
      </c>
      <c r="E55" s="11">
        <v>26.507202169355594</v>
      </c>
    </row>
    <row r="56" spans="1:8">
      <c r="A56" s="14">
        <v>44773</v>
      </c>
      <c r="B56" s="11">
        <v>219.99810113127</v>
      </c>
      <c r="C56" s="11">
        <v>174.42101592498702</v>
      </c>
      <c r="D56" s="11">
        <v>24.712175179344797</v>
      </c>
      <c r="E56" s="11">
        <v>20.864910026938198</v>
      </c>
    </row>
    <row r="57" spans="1:8">
      <c r="A57" s="14">
        <v>44804</v>
      </c>
      <c r="B57" s="11">
        <v>198.08111695191633</v>
      </c>
      <c r="C57" s="11">
        <v>148.000074919024</v>
      </c>
      <c r="D57" s="11">
        <v>26.779935822484173</v>
      </c>
      <c r="E57" s="11">
        <v>23.301106210408175</v>
      </c>
    </row>
    <row r="58" spans="1:8">
      <c r="A58" s="14">
        <v>44834</v>
      </c>
      <c r="B58" s="11">
        <v>194.30013199712178</v>
      </c>
      <c r="C58" s="11">
        <v>148.7759904930777</v>
      </c>
      <c r="D58" s="11">
        <v>24.645180814597062</v>
      </c>
      <c r="E58" s="11">
        <v>20.87896068944703</v>
      </c>
    </row>
    <row r="59" spans="1:8">
      <c r="A59" s="14">
        <v>44865</v>
      </c>
      <c r="B59" s="11">
        <v>179.94783611772235</v>
      </c>
      <c r="C59" s="11">
        <v>135.83072149594634</v>
      </c>
      <c r="D59" s="11">
        <v>24.145542641851463</v>
      </c>
      <c r="E59" s="11">
        <v>19.971571979924548</v>
      </c>
    </row>
    <row r="60" spans="1:8">
      <c r="A60" s="14">
        <v>44895</v>
      </c>
      <c r="B60" s="11">
        <v>173.13541286420343</v>
      </c>
      <c r="C60" s="11">
        <v>126.45384200647663</v>
      </c>
      <c r="D60" s="11">
        <v>24.948739395458009</v>
      </c>
      <c r="E60" s="11">
        <v>21.732831462268773</v>
      </c>
    </row>
    <row r="61" spans="1:8">
      <c r="A61" s="14">
        <v>44926</v>
      </c>
      <c r="B61" s="11">
        <v>174.99315512921942</v>
      </c>
      <c r="C61" s="11">
        <v>120.01948573805096</v>
      </c>
      <c r="D61" s="11">
        <v>30.848278115792212</v>
      </c>
      <c r="E61" s="11">
        <v>24.125391275376231</v>
      </c>
      <c r="G61" s="4"/>
      <c r="H61" s="16"/>
    </row>
    <row r="62" spans="1:8">
      <c r="A62" s="14">
        <v>44957</v>
      </c>
      <c r="B62" s="11">
        <v>103.64104068741426</v>
      </c>
      <c r="C62" s="11">
        <v>66.037833595298991</v>
      </c>
      <c r="D62" s="11">
        <v>20.101708824524419</v>
      </c>
      <c r="E62" s="11">
        <v>17.501498267590858</v>
      </c>
      <c r="H62" s="15"/>
    </row>
    <row r="63" spans="1:8">
      <c r="A63" s="14">
        <v>44985</v>
      </c>
      <c r="B63" s="11">
        <v>110.01856603349108</v>
      </c>
      <c r="C63" s="11">
        <v>69.686012531468435</v>
      </c>
      <c r="D63" s="11">
        <v>21.389698680153106</v>
      </c>
      <c r="E63" s="11">
        <v>18.942854821869531</v>
      </c>
    </row>
    <row r="64" spans="1:8">
      <c r="A64" s="14">
        <v>45016</v>
      </c>
      <c r="B64" s="11">
        <v>125.97153328111474</v>
      </c>
      <c r="C64" s="11">
        <v>76.051098642116443</v>
      </c>
      <c r="D64" s="11">
        <v>26.907856144950358</v>
      </c>
      <c r="E64" s="11">
        <v>23.01257849404794</v>
      </c>
    </row>
    <row r="65" spans="1:5">
      <c r="A65" s="14">
        <v>45046</v>
      </c>
      <c r="B65" s="11">
        <v>109.31751183067652</v>
      </c>
      <c r="C65" s="11">
        <v>64.880815173887001</v>
      </c>
      <c r="D65" s="11">
        <v>23.977479679905723</v>
      </c>
      <c r="E65" s="11">
        <v>20.459216976883791</v>
      </c>
    </row>
    <row r="66" spans="1:5">
      <c r="A66" s="14">
        <v>45077</v>
      </c>
      <c r="B66" s="11">
        <v>130.94407298466274</v>
      </c>
      <c r="C66" s="11">
        <v>79.313813769774896</v>
      </c>
      <c r="D66" s="11">
        <v>26.732911501217917</v>
      </c>
      <c r="E66" s="11">
        <v>24.897347713669944</v>
      </c>
    </row>
    <row r="67" spans="1:5">
      <c r="A67" s="14">
        <v>45107</v>
      </c>
      <c r="B67" s="11">
        <v>128.040464788257</v>
      </c>
      <c r="C67" s="11">
        <v>77.744563691468699</v>
      </c>
      <c r="D67" s="11">
        <v>26.987095184148597</v>
      </c>
      <c r="E67" s="11">
        <v>23.308805912639695</v>
      </c>
    </row>
    <row r="68" spans="1:5">
      <c r="A68" s="14">
        <v>45138</v>
      </c>
      <c r="B68" s="11">
        <v>116.7380925640325</v>
      </c>
      <c r="C68" s="11">
        <v>69.168498071976288</v>
      </c>
      <c r="D68" s="11">
        <v>25.538900685129004</v>
      </c>
      <c r="E68" s="11">
        <v>22.030693806927214</v>
      </c>
    </row>
    <row r="69" spans="1:5">
      <c r="A69" s="14">
        <v>45169</v>
      </c>
      <c r="B69" s="11">
        <v>107.94315891195509</v>
      </c>
      <c r="C69" s="11">
        <v>57.77912278929967</v>
      </c>
      <c r="D69" s="11">
        <v>27.323376695092033</v>
      </c>
      <c r="E69" s="11">
        <v>22.840659427563391</v>
      </c>
    </row>
    <row r="70" spans="1:5">
      <c r="A70" s="14">
        <v>45199</v>
      </c>
      <c r="B70" s="12">
        <v>93.947366579580006</v>
      </c>
      <c r="C70" s="12">
        <v>46.191236128524096</v>
      </c>
      <c r="D70" s="12">
        <v>25.4043894094881</v>
      </c>
      <c r="E70" s="13">
        <v>22.351741041567806</v>
      </c>
    </row>
    <row r="71" spans="1:5">
      <c r="A71" s="7">
        <v>45229</v>
      </c>
      <c r="B71" s="12">
        <v>99.086828540199207</v>
      </c>
      <c r="C71" s="12">
        <v>47.782021101098501</v>
      </c>
      <c r="D71" s="12">
        <v>28.170481993587</v>
      </c>
      <c r="E71" s="12">
        <v>23.134325445513703</v>
      </c>
    </row>
    <row r="72" spans="1:5">
      <c r="A72" s="7">
        <v>45260</v>
      </c>
      <c r="B72" s="12">
        <v>87.686725085678603</v>
      </c>
      <c r="C72" s="12">
        <v>36.100933626646501</v>
      </c>
      <c r="D72" s="12">
        <v>26.225862591396798</v>
      </c>
      <c r="E72" s="12">
        <v>25.359928867635297</v>
      </c>
    </row>
    <row r="73" spans="1:5">
      <c r="A73" s="7">
        <v>45291</v>
      </c>
      <c r="B73" s="11">
        <v>102.275348464139</v>
      </c>
      <c r="C73" s="11">
        <v>43.939640318493801</v>
      </c>
      <c r="D73" s="11">
        <v>32.102919981838902</v>
      </c>
      <c r="E73" s="11">
        <v>26.232788163806294</v>
      </c>
    </row>
    <row r="74" spans="1:5">
      <c r="A74" s="7">
        <v>45322</v>
      </c>
      <c r="B74" s="11">
        <v>69.915076930807501</v>
      </c>
      <c r="C74" s="11">
        <v>28.855638648024303</v>
      </c>
      <c r="D74" s="11">
        <v>22.602101632331799</v>
      </c>
      <c r="E74" s="11">
        <v>18.457336650451396</v>
      </c>
    </row>
    <row r="75" spans="1:5">
      <c r="A75" s="7">
        <v>45350</v>
      </c>
      <c r="B75" s="11">
        <v>75.179565596800501</v>
      </c>
      <c r="C75" s="11">
        <v>31.063901672363698</v>
      </c>
      <c r="D75" s="11">
        <v>24.719265281869699</v>
      </c>
      <c r="E75" s="11">
        <v>19.3963986425671</v>
      </c>
    </row>
    <row r="76" spans="1:5">
      <c r="A76" s="7">
        <v>45382</v>
      </c>
      <c r="B76" s="11">
        <v>80.391654499429904</v>
      </c>
      <c r="C76" s="11">
        <v>33.279668388477404</v>
      </c>
      <c r="D76" s="11">
        <v>25.903507747181401</v>
      </c>
      <c r="E76" s="11">
        <v>21.2084783637711</v>
      </c>
    </row>
    <row r="77" spans="1:5">
      <c r="A77" s="7">
        <v>45412</v>
      </c>
      <c r="B77" s="11">
        <v>81.403826287334596</v>
      </c>
      <c r="C77" s="11">
        <v>32.676614568077802</v>
      </c>
      <c r="D77" s="11">
        <v>27.3343232645684</v>
      </c>
      <c r="E77" s="11">
        <v>21.392888454688396</v>
      </c>
    </row>
    <row r="78" spans="1:5">
      <c r="A78" s="14">
        <v>45443</v>
      </c>
      <c r="B78" s="2">
        <v>86</v>
      </c>
      <c r="C78" s="2">
        <v>35.9</v>
      </c>
      <c r="D78" s="2">
        <v>27.9</v>
      </c>
      <c r="E78" s="2">
        <v>22.3</v>
      </c>
    </row>
    <row r="79" spans="1:5">
      <c r="A79" s="14">
        <v>45473</v>
      </c>
      <c r="B79" s="2">
        <v>81.3</v>
      </c>
      <c r="C79" s="2">
        <v>35.200000000000003</v>
      </c>
      <c r="D79" s="2">
        <v>26.2</v>
      </c>
      <c r="E79" s="2">
        <v>19.899999999999999</v>
      </c>
    </row>
    <row r="80" spans="1:5">
      <c r="A80" s="14">
        <v>45504</v>
      </c>
      <c r="B80" s="2">
        <v>89.8</v>
      </c>
      <c r="C80" s="2">
        <v>40.1</v>
      </c>
      <c r="D80" s="2">
        <v>27.8</v>
      </c>
      <c r="E80" s="2">
        <v>21.9</v>
      </c>
    </row>
    <row r="81" spans="1:5">
      <c r="A81" s="7">
        <v>45535</v>
      </c>
      <c r="B81" s="82">
        <v>91.2</v>
      </c>
      <c r="C81" s="82">
        <v>40.4</v>
      </c>
      <c r="D81" s="82">
        <v>29</v>
      </c>
      <c r="E81" s="82">
        <v>21.9</v>
      </c>
    </row>
    <row r="82" spans="1:5">
      <c r="A82" s="14">
        <v>45565</v>
      </c>
      <c r="B82" s="82">
        <v>87.5</v>
      </c>
      <c r="C82" s="82">
        <v>36.700000000000003</v>
      </c>
      <c r="D82" s="82">
        <v>26.4</v>
      </c>
      <c r="E82" s="82">
        <v>24.4</v>
      </c>
    </row>
    <row r="83" spans="1:5">
      <c r="A83" s="14">
        <v>45596</v>
      </c>
      <c r="B83" s="2">
        <v>72.7</v>
      </c>
      <c r="C83" s="2">
        <v>29.4</v>
      </c>
      <c r="D83" s="2">
        <v>25</v>
      </c>
      <c r="E83" s="2">
        <f>B83-C83-D83</f>
        <v>18.300000000000004</v>
      </c>
    </row>
  </sheetData>
  <mergeCells count="1">
    <mergeCell ref="H2:M2"/>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10"/>
  <sheetViews>
    <sheetView topLeftCell="R1" workbookViewId="0">
      <selection activeCell="Z17" sqref="Z17"/>
    </sheetView>
  </sheetViews>
  <sheetFormatPr defaultRowHeight="15"/>
  <sheetData>
    <row r="1" spans="1:29">
      <c r="A1" s="145"/>
      <c r="B1" s="145"/>
      <c r="C1" s="145"/>
      <c r="D1" s="145"/>
      <c r="E1" s="145"/>
      <c r="F1" s="144" t="s">
        <v>190</v>
      </c>
      <c r="G1" s="144" t="s">
        <v>191</v>
      </c>
      <c r="H1" s="144" t="s">
        <v>192</v>
      </c>
      <c r="I1" s="144" t="s">
        <v>193</v>
      </c>
      <c r="J1" s="144" t="s">
        <v>194</v>
      </c>
      <c r="K1" s="144" t="s">
        <v>195</v>
      </c>
      <c r="L1" s="144" t="s">
        <v>196</v>
      </c>
      <c r="M1" s="144" t="s">
        <v>197</v>
      </c>
      <c r="N1" s="144" t="s">
        <v>198</v>
      </c>
      <c r="O1" s="144" t="s">
        <v>199</v>
      </c>
      <c r="P1" s="144" t="s">
        <v>200</v>
      </c>
      <c r="Q1" s="144" t="s">
        <v>201</v>
      </c>
      <c r="R1" s="144" t="s">
        <v>28</v>
      </c>
      <c r="S1" s="144" t="s">
        <v>29</v>
      </c>
      <c r="T1" s="144" t="s">
        <v>30</v>
      </c>
      <c r="U1" s="144" t="s">
        <v>31</v>
      </c>
      <c r="V1" s="144" t="s">
        <v>32</v>
      </c>
      <c r="W1" s="144" t="s">
        <v>33</v>
      </c>
      <c r="X1" s="144" t="s">
        <v>34</v>
      </c>
      <c r="Y1" s="144" t="s">
        <v>35</v>
      </c>
      <c r="Z1" s="144" t="s">
        <v>36</v>
      </c>
      <c r="AA1" s="144" t="s">
        <v>37</v>
      </c>
      <c r="AC1" s="144" t="s">
        <v>1139</v>
      </c>
    </row>
    <row r="2" spans="1:29">
      <c r="A2" s="145" t="s">
        <v>221</v>
      </c>
      <c r="B2" s="145"/>
      <c r="C2" s="145"/>
      <c r="D2" s="145"/>
      <c r="E2" s="145"/>
      <c r="F2" s="146">
        <v>-354.46153525749457</v>
      </c>
      <c r="G2" s="146">
        <v>-344.32683654215521</v>
      </c>
      <c r="H2" s="146">
        <v>-324.24418669115369</v>
      </c>
      <c r="I2" s="146">
        <v>-699.07440374517455</v>
      </c>
      <c r="J2" s="146">
        <v>-325.23257033711502</v>
      </c>
      <c r="K2" s="146">
        <v>-272.19125380233743</v>
      </c>
      <c r="L2" s="146">
        <v>-362.38015448748422</v>
      </c>
      <c r="M2" s="146">
        <v>-422.34949429359744</v>
      </c>
      <c r="N2" s="146">
        <v>-232.40621667535811</v>
      </c>
      <c r="O2" s="146">
        <v>-244.07036380229624</v>
      </c>
      <c r="P2" s="146">
        <v>-380.70165405471107</v>
      </c>
      <c r="Q2" s="146">
        <v>-647.59081856681985</v>
      </c>
      <c r="R2" s="146">
        <v>-393.24357066369726</v>
      </c>
      <c r="S2" s="146">
        <v>-406.26678362515986</v>
      </c>
      <c r="T2" s="146">
        <v>-435.58217006732366</v>
      </c>
      <c r="U2" s="146">
        <v>-630.66388544670053</v>
      </c>
      <c r="V2" s="146">
        <v>-618.8589646951209</v>
      </c>
      <c r="W2" s="146">
        <v>-718.77431905717481</v>
      </c>
      <c r="X2" s="146">
        <v>-664.08284858976276</v>
      </c>
      <c r="Y2" s="146">
        <v>-512.93630191056855</v>
      </c>
      <c r="Z2" s="146">
        <v>-454.34783962896017</v>
      </c>
      <c r="AA2" s="146">
        <v>-436.92526759399288</v>
      </c>
      <c r="AC2" s="140" t="s">
        <v>222</v>
      </c>
    </row>
    <row r="3" spans="1:29">
      <c r="A3" s="145" t="s">
        <v>223</v>
      </c>
      <c r="B3" s="145"/>
      <c r="C3" s="145"/>
      <c r="D3" s="145"/>
      <c r="E3" s="145"/>
      <c r="F3" s="146">
        <v>28.855031124650822</v>
      </c>
      <c r="G3" s="146">
        <v>32.13018397822924</v>
      </c>
      <c r="H3" s="146">
        <v>43.265525476661765</v>
      </c>
      <c r="I3" s="146">
        <v>-64.942935319520529</v>
      </c>
      <c r="J3" s="146">
        <v>13.861916749048873</v>
      </c>
      <c r="K3" s="146">
        <v>-7.8373448128602456</v>
      </c>
      <c r="L3" s="146">
        <v>-5.6230805579015879</v>
      </c>
      <c r="M3" s="146">
        <v>8.7418005445766767</v>
      </c>
      <c r="N3" s="146">
        <v>19.904892830944952</v>
      </c>
      <c r="O3" s="146">
        <v>47.292232379044862</v>
      </c>
      <c r="P3" s="146">
        <v>146.43340844575124</v>
      </c>
      <c r="Q3" s="146">
        <v>104.48542462250697</v>
      </c>
      <c r="R3" s="146">
        <v>135.78836974276135</v>
      </c>
      <c r="S3" s="146">
        <v>214.18144567478925</v>
      </c>
      <c r="T3" s="146">
        <v>399.89797001411841</v>
      </c>
      <c r="U3" s="146">
        <v>392.65112791725045</v>
      </c>
      <c r="V3" s="146">
        <v>296.34803204447292</v>
      </c>
      <c r="W3" s="146">
        <v>337.7044529468613</v>
      </c>
      <c r="X3" s="146">
        <v>471.66272154427281</v>
      </c>
      <c r="Y3" s="146">
        <v>261.51233585781125</v>
      </c>
      <c r="Z3" s="146">
        <v>55.535630414834827</v>
      </c>
      <c r="AA3" s="146">
        <v>197.83542288051814</v>
      </c>
    </row>
    <row r="4" spans="1:29">
      <c r="A4" s="145" t="s">
        <v>224</v>
      </c>
      <c r="B4" s="145"/>
      <c r="C4" s="145"/>
      <c r="D4" s="145"/>
      <c r="E4" s="145"/>
      <c r="F4" s="146">
        <v>56.775107878817543</v>
      </c>
      <c r="G4" s="146">
        <v>53.454624235530062</v>
      </c>
      <c r="H4" s="146">
        <v>36.870153200940834</v>
      </c>
      <c r="I4" s="146">
        <v>72.908668034042336</v>
      </c>
      <c r="J4" s="146">
        <v>66.809753498197949</v>
      </c>
      <c r="K4" s="146">
        <v>76.074347336303319</v>
      </c>
      <c r="L4" s="146">
        <v>72.677725586818795</v>
      </c>
      <c r="M4" s="146">
        <v>79.402995657299726</v>
      </c>
      <c r="N4" s="146">
        <v>77.407800107032699</v>
      </c>
      <c r="O4" s="146">
        <v>76.537273508271312</v>
      </c>
      <c r="P4" s="146">
        <v>83.781765828304799</v>
      </c>
      <c r="Q4" s="146">
        <v>101.05685859694601</v>
      </c>
      <c r="R4" s="146">
        <v>110.84823770176661</v>
      </c>
      <c r="S4" s="146">
        <v>127.21149961948274</v>
      </c>
      <c r="T4" s="146">
        <v>183.53925357044</v>
      </c>
      <c r="U4" s="146">
        <v>237.74728166664241</v>
      </c>
      <c r="V4" s="146">
        <v>231.88583798571869</v>
      </c>
      <c r="W4" s="146">
        <v>254.95868628629498</v>
      </c>
      <c r="X4" s="146">
        <v>269.0845661685313</v>
      </c>
      <c r="Y4" s="146">
        <v>236.28206922960038</v>
      </c>
      <c r="Z4" s="146">
        <v>208.02787481640217</v>
      </c>
      <c r="AA4" s="146">
        <v>196.23206395882508</v>
      </c>
    </row>
    <row r="5" spans="1:29">
      <c r="A5" s="145" t="s">
        <v>225</v>
      </c>
      <c r="B5" s="145"/>
      <c r="C5" s="145"/>
      <c r="D5" s="145"/>
      <c r="E5" s="145"/>
      <c r="F5" s="146">
        <v>199.80862818853629</v>
      </c>
      <c r="G5" s="146">
        <v>272.29082028242522</v>
      </c>
      <c r="H5" s="146">
        <v>322.36678835028465</v>
      </c>
      <c r="I5" s="146">
        <v>398.63836012444614</v>
      </c>
      <c r="J5" s="146">
        <v>172.92336849766195</v>
      </c>
      <c r="K5" s="146">
        <v>195.87490312827686</v>
      </c>
      <c r="L5" s="146">
        <v>343.2639851274522</v>
      </c>
      <c r="M5" s="146">
        <v>360.07376919245576</v>
      </c>
      <c r="N5" s="146">
        <v>249.6859039934547</v>
      </c>
      <c r="O5" s="146">
        <v>340.06772643232694</v>
      </c>
      <c r="P5" s="146">
        <v>363.47789581194172</v>
      </c>
      <c r="Q5" s="146">
        <v>320.78778608526545</v>
      </c>
      <c r="R5" s="146">
        <v>205.40409123606358</v>
      </c>
      <c r="S5" s="146">
        <v>446.64847338330856</v>
      </c>
      <c r="T5" s="146">
        <v>424.14612970809532</v>
      </c>
      <c r="U5" s="146">
        <v>372.97927430004574</v>
      </c>
      <c r="V5" s="146">
        <v>234.3855712535229</v>
      </c>
      <c r="W5" s="146">
        <v>262.88167540698129</v>
      </c>
      <c r="X5" s="146">
        <v>238.64002637718806</v>
      </c>
      <c r="Y5" s="146">
        <v>243.09400443384183</v>
      </c>
      <c r="Z5" s="146">
        <v>166.90335373261763</v>
      </c>
      <c r="AA5" s="146">
        <v>194.63982543095696</v>
      </c>
    </row>
    <row r="6" spans="1:29">
      <c r="A6" s="145" t="s">
        <v>226</v>
      </c>
      <c r="B6" s="145"/>
      <c r="C6" s="145"/>
      <c r="D6" s="145"/>
      <c r="E6" s="145"/>
      <c r="F6" s="146">
        <v>-158.82006270275807</v>
      </c>
      <c r="G6" s="146">
        <v>-148.19030679802393</v>
      </c>
      <c r="H6" s="146">
        <v>-142.60396213114745</v>
      </c>
      <c r="I6" s="146">
        <v>-241.79470841795245</v>
      </c>
      <c r="J6" s="146">
        <v>-147.60502044874232</v>
      </c>
      <c r="K6" s="146">
        <v>-164.34122541255297</v>
      </c>
      <c r="L6" s="146">
        <v>-163.49234731623073</v>
      </c>
      <c r="M6" s="146">
        <v>-24.038601170806459</v>
      </c>
      <c r="N6" s="146">
        <v>-185.07300161070043</v>
      </c>
      <c r="O6" s="146">
        <v>-182.83407649389983</v>
      </c>
      <c r="P6" s="146">
        <v>-237.2465605396454</v>
      </c>
      <c r="Q6" s="146">
        <v>-303.97868283462054</v>
      </c>
      <c r="R6" s="146">
        <v>-252.13784107044367</v>
      </c>
      <c r="S6" s="146">
        <v>-410.4525772357598</v>
      </c>
      <c r="T6" s="146">
        <v>-243.53721161608343</v>
      </c>
      <c r="U6" s="146">
        <v>-414.43413363437298</v>
      </c>
      <c r="V6" s="146">
        <v>-433.13614069330424</v>
      </c>
      <c r="W6" s="146">
        <v>-381.94939278943599</v>
      </c>
      <c r="X6" s="146">
        <v>-384.90602880089875</v>
      </c>
      <c r="Y6" s="146">
        <v>-180.12536125518591</v>
      </c>
      <c r="Z6" s="146">
        <v>-331.79614318681746</v>
      </c>
      <c r="AA6" s="146">
        <v>-320.33998487535058</v>
      </c>
    </row>
    <row r="7" spans="1:29">
      <c r="A7" s="145" t="s">
        <v>227</v>
      </c>
      <c r="B7" s="145"/>
      <c r="C7" s="145"/>
      <c r="D7" s="145"/>
      <c r="E7" s="145"/>
      <c r="F7" s="146">
        <v>-227.84283076824795</v>
      </c>
      <c r="G7" s="146">
        <v>-134.64151484399463</v>
      </c>
      <c r="H7" s="146">
        <v>-64.34568179441392</v>
      </c>
      <c r="I7" s="146">
        <v>-534.26501932415908</v>
      </c>
      <c r="J7" s="146">
        <v>-219.24255204094857</v>
      </c>
      <c r="K7" s="146">
        <v>-172.42057356317045</v>
      </c>
      <c r="L7" s="146">
        <v>-115.55387164734555</v>
      </c>
      <c r="M7" s="146">
        <v>1.8304699299282277</v>
      </c>
      <c r="N7" s="146">
        <v>-70.480621354626194</v>
      </c>
      <c r="O7" s="146">
        <v>36.992792023447024</v>
      </c>
      <c r="P7" s="146">
        <v>-24.255144508358711</v>
      </c>
      <c r="Q7" s="146">
        <v>-425.239432096722</v>
      </c>
      <c r="R7" s="146">
        <v>-193.34071305354939</v>
      </c>
      <c r="S7" s="146">
        <v>-28.677942183339141</v>
      </c>
      <c r="T7" s="146">
        <v>328.4639716092467</v>
      </c>
      <c r="U7" s="146">
        <v>-41.720335197134858</v>
      </c>
      <c r="V7" s="146">
        <v>-289.37566410471061</v>
      </c>
      <c r="W7" s="146">
        <v>-245.17889720647324</v>
      </c>
      <c r="X7" s="146">
        <v>-69.601563300669369</v>
      </c>
      <c r="Y7" s="146">
        <v>47.826746355499012</v>
      </c>
      <c r="Z7" s="146">
        <v>-355.677123851923</v>
      </c>
      <c r="AA7" s="146">
        <v>-168.55794019904329</v>
      </c>
    </row>
    <row r="9" spans="1:29">
      <c r="F9" s="139"/>
    </row>
    <row r="10" spans="1:29">
      <c r="F10" s="147"/>
      <c r="G10" s="147"/>
      <c r="H10" s="147"/>
      <c r="I10" s="147"/>
      <c r="J10" s="147"/>
      <c r="K10" s="147"/>
      <c r="L10" s="147"/>
      <c r="M10" s="147"/>
      <c r="N10" s="147"/>
      <c r="O10" s="147"/>
      <c r="P10" s="147"/>
      <c r="Q10" s="147"/>
      <c r="R10" s="147"/>
      <c r="S10" s="147"/>
      <c r="T10" s="147"/>
      <c r="U10" s="147"/>
      <c r="V10" s="147"/>
      <c r="W10" s="147"/>
      <c r="X10" s="147"/>
      <c r="Y10" s="147"/>
      <c r="Z10" s="147"/>
      <c r="AA10" s="147"/>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79998168889431442"/>
  </sheetPr>
  <dimension ref="A1:M22"/>
  <sheetViews>
    <sheetView topLeftCell="A5" zoomScale="120" zoomScaleNormal="120" workbookViewId="0">
      <selection activeCell="G11" sqref="G11"/>
    </sheetView>
  </sheetViews>
  <sheetFormatPr defaultRowHeight="15"/>
  <sheetData>
    <row r="1" spans="1:8">
      <c r="A1" s="10" t="s">
        <v>228</v>
      </c>
      <c r="H1" s="50"/>
    </row>
    <row r="2" spans="1:8">
      <c r="A2" s="9" t="s">
        <v>222</v>
      </c>
      <c r="H2" s="51"/>
    </row>
    <row r="3" spans="1:8">
      <c r="H3" s="65" t="s">
        <v>1140</v>
      </c>
    </row>
    <row r="4" spans="1:8">
      <c r="A4" s="65"/>
      <c r="B4" s="65" t="s">
        <v>229</v>
      </c>
      <c r="C4" s="65" t="s">
        <v>230</v>
      </c>
      <c r="D4" s="65" t="s">
        <v>231</v>
      </c>
      <c r="E4" s="65" t="s">
        <v>218</v>
      </c>
      <c r="F4" s="65" t="s">
        <v>232</v>
      </c>
      <c r="H4" s="138" t="s">
        <v>222</v>
      </c>
    </row>
    <row r="5" spans="1:8">
      <c r="A5" s="65" t="s">
        <v>28</v>
      </c>
      <c r="B5" s="148">
        <v>187.6</v>
      </c>
      <c r="C5" s="148">
        <v>677</v>
      </c>
      <c r="D5" s="148">
        <v>499.2</v>
      </c>
      <c r="E5" s="148">
        <v>1</v>
      </c>
      <c r="F5" s="148">
        <v>1364.8</v>
      </c>
    </row>
    <row r="6" spans="1:8">
      <c r="A6" s="65" t="s">
        <v>29</v>
      </c>
      <c r="B6" s="148">
        <v>298.60000000000002</v>
      </c>
      <c r="C6" s="148">
        <v>905.7</v>
      </c>
      <c r="D6" s="148">
        <v>685.8</v>
      </c>
      <c r="E6" s="148">
        <v>1.8</v>
      </c>
      <c r="F6" s="148">
        <v>1892</v>
      </c>
    </row>
    <row r="7" spans="1:8">
      <c r="A7" s="65" t="s">
        <v>30</v>
      </c>
      <c r="B7" s="148">
        <v>541.20000000000005</v>
      </c>
      <c r="C7" s="148">
        <v>1062.4000000000001</v>
      </c>
      <c r="D7" s="148">
        <v>933.6</v>
      </c>
      <c r="E7" s="148">
        <v>3.1</v>
      </c>
      <c r="F7" s="148">
        <v>2540.3000000000002</v>
      </c>
    </row>
    <row r="8" spans="1:8">
      <c r="A8" s="65" t="s">
        <v>31</v>
      </c>
      <c r="B8" s="148">
        <v>634.6</v>
      </c>
      <c r="C8" s="148">
        <v>1245.8</v>
      </c>
      <c r="D8" s="148">
        <v>1094.8</v>
      </c>
      <c r="E8" s="148">
        <v>3.6</v>
      </c>
      <c r="F8" s="148">
        <v>2978.8</v>
      </c>
    </row>
    <row r="9" spans="1:8">
      <c r="A9" s="65" t="s">
        <v>32</v>
      </c>
      <c r="B9" s="148">
        <v>574.4</v>
      </c>
      <c r="C9" s="148">
        <v>1112</v>
      </c>
      <c r="D9" s="148">
        <v>1022.4</v>
      </c>
      <c r="E9" s="148">
        <v>2.8</v>
      </c>
      <c r="F9" s="148">
        <v>2711.5</v>
      </c>
    </row>
    <row r="10" spans="1:8">
      <c r="A10" s="65" t="s">
        <v>33</v>
      </c>
      <c r="B10" s="148">
        <v>574</v>
      </c>
      <c r="C10" s="148">
        <v>1142</v>
      </c>
      <c r="D10" s="148">
        <v>1188.3</v>
      </c>
      <c r="E10" s="148">
        <v>2.2000000000000002</v>
      </c>
      <c r="F10" s="148">
        <v>2906.5</v>
      </c>
    </row>
    <row r="11" spans="1:8">
      <c r="A11" s="65" t="s">
        <v>34</v>
      </c>
      <c r="B11" s="148">
        <v>620.1</v>
      </c>
      <c r="C11" s="148">
        <v>1131.8</v>
      </c>
      <c r="D11" s="148">
        <v>1136.3</v>
      </c>
      <c r="E11" s="148">
        <v>2.2999999999999998</v>
      </c>
      <c r="F11" s="148">
        <v>2890.5</v>
      </c>
    </row>
    <row r="12" spans="1:8">
      <c r="A12" s="65" t="s">
        <v>35</v>
      </c>
      <c r="B12" s="148">
        <v>470.6</v>
      </c>
      <c r="C12" s="148">
        <v>3116.1</v>
      </c>
      <c r="D12" s="148">
        <v>660.1</v>
      </c>
      <c r="E12" s="148">
        <v>2.6</v>
      </c>
      <c r="F12" s="148">
        <v>4249.3999999999996</v>
      </c>
    </row>
    <row r="13" spans="1:8">
      <c r="A13" s="65" t="s">
        <v>36</v>
      </c>
      <c r="B13" s="148">
        <v>590.79999999999995</v>
      </c>
      <c r="C13" s="148">
        <v>3912.2</v>
      </c>
      <c r="D13" s="148">
        <v>828.7</v>
      </c>
      <c r="E13" s="148">
        <v>3.3</v>
      </c>
      <c r="F13" s="148">
        <v>5335</v>
      </c>
    </row>
    <row r="14" spans="1:8">
      <c r="A14" s="65" t="s">
        <v>37</v>
      </c>
      <c r="B14" s="148">
        <v>496.4</v>
      </c>
      <c r="C14" s="148">
        <v>2862.5</v>
      </c>
      <c r="D14" s="148">
        <v>913.9</v>
      </c>
      <c r="E14" s="148">
        <v>4</v>
      </c>
      <c r="F14" s="148">
        <v>4276.6000000000004</v>
      </c>
    </row>
    <row r="15" spans="1:8">
      <c r="A15" s="65" t="s">
        <v>38</v>
      </c>
      <c r="B15" s="148">
        <v>617.5</v>
      </c>
      <c r="C15" s="148">
        <v>1887.7</v>
      </c>
      <c r="D15" s="148">
        <v>1001.5</v>
      </c>
      <c r="E15" s="148">
        <v>4.2</v>
      </c>
      <c r="F15" s="148">
        <v>3510.9</v>
      </c>
    </row>
    <row r="17" spans="2:13">
      <c r="B17" s="4"/>
      <c r="C17" s="4"/>
      <c r="D17" s="4"/>
      <c r="E17" s="4"/>
      <c r="F17" s="4"/>
    </row>
    <row r="18" spans="2:13">
      <c r="B18" s="4"/>
      <c r="C18" s="4"/>
      <c r="D18" s="4"/>
      <c r="E18" s="4"/>
      <c r="F18" s="4"/>
    </row>
    <row r="19" spans="2:13">
      <c r="B19" s="4"/>
      <c r="C19" s="4"/>
      <c r="D19" s="4"/>
      <c r="E19" s="4"/>
      <c r="F19" s="4"/>
    </row>
    <row r="20" spans="2:13">
      <c r="B20" s="4"/>
      <c r="C20" s="4"/>
      <c r="D20" s="4"/>
      <c r="E20" s="4"/>
      <c r="F20" s="4"/>
    </row>
    <row r="21" spans="2:13">
      <c r="B21" s="4"/>
      <c r="C21" s="4"/>
      <c r="D21" s="4"/>
      <c r="E21" s="4"/>
      <c r="F21" s="4"/>
      <c r="H21" s="179"/>
      <c r="I21" s="179"/>
      <c r="J21" s="179"/>
      <c r="K21" s="179"/>
      <c r="L21" s="179"/>
      <c r="M21" s="179"/>
    </row>
    <row r="22" spans="2:13">
      <c r="B22" s="4"/>
      <c r="C22" s="4"/>
      <c r="D22" s="4"/>
      <c r="E22" s="4"/>
      <c r="F22" s="4" t="s">
        <v>233</v>
      </c>
    </row>
  </sheetData>
  <mergeCells count="1">
    <mergeCell ref="H21:M21"/>
  </mergeCells>
  <phoneticPr fontId="86" type="noConversion"/>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33"/>
  <sheetViews>
    <sheetView zoomScale="85" zoomScaleNormal="85" workbookViewId="0">
      <pane xSplit="1" ySplit="1" topLeftCell="B2" activePane="bottomRight" state="frozen"/>
      <selection pane="topRight" activeCell="B1" sqref="B1"/>
      <selection pane="bottomLeft" activeCell="A2" sqref="A2"/>
      <selection pane="bottomRight" activeCell="E5" sqref="E5"/>
    </sheetView>
  </sheetViews>
  <sheetFormatPr defaultRowHeight="15"/>
  <sheetData>
    <row r="1" spans="1:15">
      <c r="A1" s="65"/>
      <c r="B1" s="65" t="s">
        <v>234</v>
      </c>
      <c r="C1" s="65" t="s">
        <v>235</v>
      </c>
      <c r="D1" s="65"/>
      <c r="E1" s="65"/>
      <c r="F1" s="149" t="s">
        <v>1141</v>
      </c>
      <c r="G1" s="151"/>
      <c r="O1" s="50"/>
    </row>
    <row r="2" spans="1:15">
      <c r="A2" s="65" t="s">
        <v>182</v>
      </c>
      <c r="B2" s="148">
        <v>167.21014600000001</v>
      </c>
      <c r="C2" s="148">
        <v>164.237911</v>
      </c>
      <c r="D2" s="148"/>
      <c r="E2" s="65"/>
      <c r="F2" s="150" t="s">
        <v>236</v>
      </c>
    </row>
    <row r="3" spans="1:15">
      <c r="A3" s="65" t="s">
        <v>183</v>
      </c>
      <c r="B3" s="148">
        <v>168.64800399999999</v>
      </c>
      <c r="C3" s="148">
        <v>164.12524199999999</v>
      </c>
      <c r="D3" s="148"/>
      <c r="E3" s="65"/>
      <c r="F3" s="65"/>
    </row>
    <row r="4" spans="1:15">
      <c r="A4" s="65" t="s">
        <v>184</v>
      </c>
      <c r="B4" s="148">
        <v>171.08739700000001</v>
      </c>
      <c r="C4" s="148">
        <v>164.039005</v>
      </c>
      <c r="D4" s="148"/>
      <c r="E4" s="65"/>
      <c r="F4" s="65"/>
    </row>
    <row r="5" spans="1:15">
      <c r="A5" s="65" t="s">
        <v>185</v>
      </c>
      <c r="B5" s="148">
        <v>171.88447400000001</v>
      </c>
      <c r="C5" s="148">
        <v>164.00020799999999</v>
      </c>
      <c r="D5" s="148"/>
      <c r="E5" s="65"/>
      <c r="F5" s="65"/>
    </row>
    <row r="6" spans="1:15">
      <c r="A6" s="65" t="s">
        <v>186</v>
      </c>
      <c r="B6" s="148">
        <v>174.28683599999999</v>
      </c>
      <c r="C6" s="148">
        <v>163.99659299999999</v>
      </c>
      <c r="D6" s="148"/>
      <c r="E6" s="65"/>
      <c r="F6" s="65"/>
    </row>
    <row r="7" spans="1:15">
      <c r="A7" s="65" t="s">
        <v>187</v>
      </c>
      <c r="B7" s="148">
        <v>170.833451</v>
      </c>
      <c r="C7" s="148">
        <v>163.849964</v>
      </c>
      <c r="D7" s="148"/>
      <c r="E7" s="65"/>
      <c r="F7" s="65"/>
    </row>
    <row r="8" spans="1:15">
      <c r="A8" s="65" t="s">
        <v>188</v>
      </c>
      <c r="B8" s="148">
        <v>166.82790199999999</v>
      </c>
      <c r="C8" s="148">
        <v>163.64254700000001</v>
      </c>
      <c r="D8" s="148"/>
      <c r="E8" s="65"/>
      <c r="F8" s="65"/>
    </row>
    <row r="9" spans="1:15">
      <c r="A9" s="65" t="s">
        <v>189</v>
      </c>
      <c r="B9" s="148">
        <v>166.26458400000001</v>
      </c>
      <c r="C9" s="148">
        <v>163.34286599999999</v>
      </c>
      <c r="D9" s="148"/>
      <c r="E9" s="65"/>
      <c r="F9" s="65"/>
    </row>
    <row r="10" spans="1:15">
      <c r="A10" s="65" t="s">
        <v>190</v>
      </c>
      <c r="B10" s="148">
        <v>166.41659200000001</v>
      </c>
      <c r="C10" s="148">
        <v>163.01283599999999</v>
      </c>
      <c r="D10" s="148"/>
      <c r="E10" s="65"/>
      <c r="F10" s="65"/>
    </row>
    <row r="11" spans="1:15">
      <c r="A11" s="65" t="s">
        <v>191</v>
      </c>
      <c r="B11" s="148">
        <v>165.85051799999999</v>
      </c>
      <c r="C11" s="148">
        <v>162.67316099999999</v>
      </c>
      <c r="D11" s="148"/>
      <c r="E11" s="65"/>
      <c r="F11" s="65"/>
    </row>
    <row r="12" spans="1:15">
      <c r="A12" s="65" t="s">
        <v>192</v>
      </c>
      <c r="B12" s="148">
        <v>164.94324900000001</v>
      </c>
      <c r="C12" s="148">
        <v>162.28870599999999</v>
      </c>
      <c r="D12" s="148"/>
      <c r="E12" s="65"/>
      <c r="F12" s="65"/>
    </row>
    <row r="13" spans="1:15">
      <c r="A13" s="65" t="s">
        <v>193</v>
      </c>
      <c r="B13" s="148">
        <v>165.39049700000001</v>
      </c>
      <c r="C13" s="148">
        <v>161.85097999999999</v>
      </c>
      <c r="D13" s="148"/>
      <c r="E13" s="65"/>
      <c r="F13" s="65"/>
    </row>
    <row r="14" spans="1:15">
      <c r="A14" s="65" t="s">
        <v>194</v>
      </c>
      <c r="B14" s="148">
        <v>164.85871499999999</v>
      </c>
      <c r="C14" s="148">
        <v>161.276242</v>
      </c>
      <c r="D14" s="148"/>
      <c r="E14" s="65"/>
      <c r="F14" s="65"/>
    </row>
    <row r="15" spans="1:15">
      <c r="A15" s="65" t="s">
        <v>195</v>
      </c>
      <c r="B15" s="148">
        <v>161.32852800000001</v>
      </c>
      <c r="C15" s="148">
        <v>160.60534899999999</v>
      </c>
      <c r="D15" s="148"/>
      <c r="E15" s="65"/>
      <c r="F15" s="65"/>
    </row>
    <row r="16" spans="1:15">
      <c r="A16" s="65" t="s">
        <v>196</v>
      </c>
      <c r="B16" s="148">
        <v>164.996477</v>
      </c>
      <c r="C16" s="148">
        <v>159.82171299999999</v>
      </c>
      <c r="D16" s="148"/>
      <c r="E16" s="65"/>
      <c r="F16" s="65"/>
    </row>
    <row r="17" spans="1:6">
      <c r="A17" s="65" t="s">
        <v>197</v>
      </c>
      <c r="B17" s="148">
        <v>167.854319</v>
      </c>
      <c r="C17" s="148">
        <v>158.869516</v>
      </c>
      <c r="D17" s="148"/>
      <c r="E17" s="65"/>
      <c r="F17" s="65"/>
    </row>
    <row r="18" spans="1:6">
      <c r="A18" s="65" t="s">
        <v>198</v>
      </c>
      <c r="B18" s="148">
        <v>171.803314</v>
      </c>
      <c r="C18" s="148">
        <v>157.821707</v>
      </c>
      <c r="D18" s="148"/>
      <c r="E18" s="65"/>
      <c r="F18" s="65"/>
    </row>
    <row r="19" spans="1:6">
      <c r="A19" s="65" t="s">
        <v>199</v>
      </c>
      <c r="B19" s="148">
        <v>170.091804</v>
      </c>
      <c r="C19" s="148">
        <v>156.60404199999999</v>
      </c>
      <c r="D19" s="148"/>
      <c r="E19" s="65"/>
      <c r="F19" s="65"/>
    </row>
    <row r="20" spans="1:6">
      <c r="A20" s="65" t="s">
        <v>200</v>
      </c>
      <c r="B20" s="148">
        <v>162.59533400000001</v>
      </c>
      <c r="C20" s="148">
        <v>155.243484</v>
      </c>
      <c r="D20" s="148"/>
      <c r="E20" s="65"/>
      <c r="F20" s="65"/>
    </row>
    <row r="21" spans="1:6">
      <c r="A21" s="65" t="s">
        <v>201</v>
      </c>
      <c r="B21" s="148">
        <v>160.130653</v>
      </c>
      <c r="C21" s="148">
        <v>153.744327</v>
      </c>
      <c r="D21" s="148"/>
      <c r="E21" s="65"/>
      <c r="F21" s="65"/>
    </row>
    <row r="22" spans="1:6">
      <c r="A22" s="65" t="s">
        <v>28</v>
      </c>
      <c r="B22" s="148">
        <v>155.30516499999999</v>
      </c>
      <c r="C22" s="148">
        <v>152.209327</v>
      </c>
      <c r="D22" s="148">
        <v>142.209327</v>
      </c>
      <c r="E22" s="65"/>
      <c r="F22" s="65"/>
    </row>
    <row r="23" spans="1:6">
      <c r="A23" s="65" t="s">
        <v>29</v>
      </c>
      <c r="B23" s="148">
        <v>153.79845900000001</v>
      </c>
      <c r="C23" s="148">
        <v>151.38932700000001</v>
      </c>
      <c r="D23" s="148">
        <v>141.38932700000001</v>
      </c>
      <c r="E23" s="65"/>
      <c r="F23" s="65"/>
    </row>
    <row r="24" spans="1:6">
      <c r="A24" s="65" t="s">
        <v>30</v>
      </c>
      <c r="B24" s="148">
        <v>144.15885900000001</v>
      </c>
      <c r="C24" s="148">
        <v>150.244327</v>
      </c>
      <c r="D24" s="148">
        <v>140.244327</v>
      </c>
      <c r="E24" s="65"/>
      <c r="F24" s="65"/>
    </row>
    <row r="25" spans="1:6">
      <c r="A25" s="65" t="s">
        <v>31</v>
      </c>
      <c r="B25" s="148">
        <v>141.25386399999999</v>
      </c>
      <c r="C25" s="148">
        <v>149.10932700000001</v>
      </c>
      <c r="D25" s="148">
        <v>139.10932700000001</v>
      </c>
      <c r="E25" s="65"/>
      <c r="F25" s="65"/>
    </row>
    <row r="26" spans="1:6">
      <c r="A26" s="65" t="s">
        <v>32</v>
      </c>
      <c r="B26" s="148">
        <v>138.548002</v>
      </c>
      <c r="C26" s="148">
        <v>148.06432699999999</v>
      </c>
      <c r="D26" s="148">
        <v>138.06432699999999</v>
      </c>
      <c r="E26" s="65"/>
      <c r="F26" s="65"/>
    </row>
    <row r="27" spans="1:6">
      <c r="A27" s="65" t="s">
        <v>33</v>
      </c>
      <c r="B27" s="148">
        <v>136.165741</v>
      </c>
      <c r="C27" s="148">
        <v>147.054327</v>
      </c>
      <c r="D27" s="148">
        <v>137.054327</v>
      </c>
      <c r="E27" s="65"/>
      <c r="F27" s="65"/>
    </row>
    <row r="28" spans="1:6">
      <c r="A28" s="65" t="s">
        <v>34</v>
      </c>
      <c r="B28" s="148">
        <v>131.81522200000001</v>
      </c>
      <c r="C28" s="148">
        <v>146.054327</v>
      </c>
      <c r="D28" s="148">
        <v>136.054327</v>
      </c>
      <c r="E28" s="65"/>
      <c r="F28" s="65"/>
    </row>
    <row r="29" spans="1:6">
      <c r="A29" s="65" t="s">
        <v>35</v>
      </c>
      <c r="B29" s="148">
        <v>136.89454000000001</v>
      </c>
      <c r="C29" s="148">
        <v>145.054327</v>
      </c>
      <c r="D29" s="148">
        <v>135.054327</v>
      </c>
      <c r="E29" s="65"/>
      <c r="F29" s="65"/>
    </row>
    <row r="30" spans="1:6">
      <c r="A30" s="65" t="s">
        <v>36</v>
      </c>
      <c r="B30" s="148">
        <v>139.94297599999999</v>
      </c>
      <c r="C30" s="148">
        <v>144.054327</v>
      </c>
      <c r="D30" s="148">
        <v>134.054327</v>
      </c>
      <c r="E30" s="65"/>
      <c r="F30" s="65"/>
    </row>
    <row r="31" spans="1:6">
      <c r="A31" s="65" t="s">
        <v>37</v>
      </c>
      <c r="B31" s="148">
        <v>136.06157899999999</v>
      </c>
      <c r="C31" s="148">
        <v>143.02932699999999</v>
      </c>
      <c r="D31" s="148">
        <v>133.02932699999999</v>
      </c>
      <c r="E31" s="65"/>
      <c r="F31" s="65"/>
    </row>
    <row r="32" spans="1:6">
      <c r="A32" s="65" t="s">
        <v>38</v>
      </c>
      <c r="B32" s="148">
        <v>138.12304700000001</v>
      </c>
      <c r="C32" s="148">
        <v>142.00363100000001</v>
      </c>
      <c r="D32" s="148">
        <v>132.00363100000001</v>
      </c>
      <c r="E32" s="65"/>
      <c r="F32" s="65"/>
    </row>
    <row r="33" spans="1:6">
      <c r="A33" s="65" t="s">
        <v>202</v>
      </c>
      <c r="B33" s="148">
        <v>133.18771129999999</v>
      </c>
      <c r="C33" s="148">
        <v>141.2022881</v>
      </c>
      <c r="D33" s="148">
        <v>131.2022881</v>
      </c>
      <c r="E33" s="65"/>
      <c r="F33" s="65"/>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6"/>
  <sheetViews>
    <sheetView workbookViewId="0">
      <selection activeCell="I10" sqref="I10"/>
    </sheetView>
  </sheetViews>
  <sheetFormatPr defaultRowHeight="15"/>
  <sheetData>
    <row r="1" spans="1:8" ht="15.75">
      <c r="B1" s="100"/>
      <c r="C1" s="91">
        <v>2022</v>
      </c>
      <c r="D1" s="91">
        <v>2023</v>
      </c>
      <c r="E1" s="91">
        <v>2024</v>
      </c>
      <c r="F1" s="91">
        <v>2025</v>
      </c>
      <c r="G1" s="91">
        <v>2026</v>
      </c>
      <c r="H1" s="91">
        <v>2027</v>
      </c>
    </row>
    <row r="2" spans="1:8" ht="15.75">
      <c r="B2" s="92" t="s">
        <v>237</v>
      </c>
      <c r="C2" s="93">
        <v>0.2</v>
      </c>
      <c r="D2" s="93">
        <v>-0.48105660498035135</v>
      </c>
      <c r="E2" s="94">
        <v>0.13572827821295999</v>
      </c>
      <c r="F2" s="94">
        <v>-0.29976842272099069</v>
      </c>
      <c r="G2" s="94">
        <v>-0.26082427468724839</v>
      </c>
      <c r="H2" s="94">
        <v>-0.1749278678770913</v>
      </c>
    </row>
    <row r="3" spans="1:8" ht="15.75">
      <c r="B3" s="91" t="s">
        <v>238</v>
      </c>
      <c r="C3" s="95">
        <v>-0.5</v>
      </c>
      <c r="D3" s="95">
        <v>-0.41596160164485096</v>
      </c>
      <c r="E3" s="96">
        <v>1.0607333217108401</v>
      </c>
      <c r="F3" s="96">
        <v>0.84556626373598476</v>
      </c>
      <c r="G3" s="96">
        <v>3.1096496795721761E-2</v>
      </c>
      <c r="H3" s="96">
        <v>-0.53532707932470691</v>
      </c>
    </row>
    <row r="4" spans="1:8" ht="15.75">
      <c r="A4" t="s">
        <v>239</v>
      </c>
      <c r="B4" s="97" t="s">
        <v>240</v>
      </c>
      <c r="C4" s="98">
        <v>-0.27</v>
      </c>
      <c r="D4" s="98">
        <v>-0.89701820662520237</v>
      </c>
      <c r="E4" s="99">
        <v>1.1964615999238002</v>
      </c>
      <c r="F4" s="99">
        <v>0.54579784101499407</v>
      </c>
      <c r="G4" s="99">
        <v>-0.22972777789152662</v>
      </c>
      <c r="H4" s="99">
        <v>-0.71025494720179827</v>
      </c>
    </row>
    <row r="5" spans="1:8" ht="47.25">
      <c r="B5" s="101" t="s">
        <v>241</v>
      </c>
      <c r="C5" s="98"/>
      <c r="D5" s="98">
        <v>-0.89701820662520237</v>
      </c>
      <c r="E5" s="98">
        <v>0.36410068885771696</v>
      </c>
      <c r="F5" s="98">
        <v>0.50671746942053275</v>
      </c>
      <c r="G5" s="98">
        <v>-0.29114647120247705</v>
      </c>
      <c r="H5" s="98">
        <v>-0.61245691583974504</v>
      </c>
    </row>
    <row r="6" spans="1:8" ht="47.25">
      <c r="B6" s="101" t="s">
        <v>242</v>
      </c>
      <c r="C6" s="98"/>
      <c r="D6" s="98">
        <v>-0.89701820662520204</v>
      </c>
      <c r="E6" s="98">
        <v>1.906456027693135</v>
      </c>
      <c r="F6" s="98">
        <v>1.0467517427132838</v>
      </c>
      <c r="G6" s="98">
        <v>-6.521304772629602E-2</v>
      </c>
      <c r="H6" s="98">
        <v>-0.76392630490104008</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32"/>
  <sheetViews>
    <sheetView workbookViewId="0">
      <selection activeCell="N16" sqref="N16"/>
    </sheetView>
  </sheetViews>
  <sheetFormatPr defaultRowHeight="15"/>
  <sheetData>
    <row r="1" spans="1:5">
      <c r="A1" s="141" t="s">
        <v>55</v>
      </c>
      <c r="B1" s="141" t="s">
        <v>243</v>
      </c>
      <c r="E1" s="10" t="s">
        <v>244</v>
      </c>
    </row>
    <row r="2" spans="1:5">
      <c r="A2" s="141" t="s">
        <v>182</v>
      </c>
      <c r="B2" s="141">
        <v>21.8</v>
      </c>
      <c r="E2" s="136" t="s">
        <v>245</v>
      </c>
    </row>
    <row r="3" spans="1:5">
      <c r="A3" s="141" t="s">
        <v>183</v>
      </c>
      <c r="B3" s="141">
        <v>20.5</v>
      </c>
    </row>
    <row r="4" spans="1:5">
      <c r="A4" s="141" t="s">
        <v>184</v>
      </c>
      <c r="B4" s="141">
        <v>19.899999999999999</v>
      </c>
    </row>
    <row r="5" spans="1:5">
      <c r="A5" s="141" t="s">
        <v>185</v>
      </c>
      <c r="B5" s="141">
        <v>20.6</v>
      </c>
    </row>
    <row r="6" spans="1:5">
      <c r="A6" s="141" t="s">
        <v>186</v>
      </c>
      <c r="B6" s="141">
        <v>20</v>
      </c>
    </row>
    <row r="7" spans="1:5">
      <c r="A7" s="141" t="s">
        <v>187</v>
      </c>
      <c r="B7" s="141">
        <v>19.399999999999999</v>
      </c>
    </row>
    <row r="8" spans="1:5">
      <c r="A8" s="141" t="s">
        <v>188</v>
      </c>
      <c r="B8" s="141">
        <v>17.600000000000001</v>
      </c>
    </row>
    <row r="9" spans="1:5">
      <c r="A9" s="141" t="s">
        <v>189</v>
      </c>
      <c r="B9" s="141">
        <v>18.399999999999999</v>
      </c>
    </row>
    <row r="10" spans="1:5">
      <c r="A10" s="141" t="s">
        <v>190</v>
      </c>
      <c r="B10" s="141">
        <v>21.5</v>
      </c>
    </row>
    <row r="11" spans="1:5">
      <c r="A11" s="141" t="s">
        <v>191</v>
      </c>
      <c r="B11" s="141">
        <v>16.899999999999999</v>
      </c>
    </row>
    <row r="12" spans="1:5">
      <c r="A12" s="141" t="s">
        <v>192</v>
      </c>
      <c r="B12" s="141">
        <v>17.399999999999999</v>
      </c>
    </row>
    <row r="13" spans="1:5">
      <c r="A13" s="141" t="s">
        <v>193</v>
      </c>
      <c r="B13" s="141">
        <v>17.2</v>
      </c>
    </row>
    <row r="14" spans="1:5">
      <c r="A14" s="141" t="s">
        <v>194</v>
      </c>
      <c r="B14" s="141">
        <v>19.7</v>
      </c>
    </row>
    <row r="15" spans="1:5">
      <c r="A15" s="141" t="s">
        <v>195</v>
      </c>
      <c r="B15" s="141">
        <v>17.5</v>
      </c>
    </row>
    <row r="16" spans="1:5">
      <c r="A16" s="141" t="s">
        <v>196</v>
      </c>
      <c r="B16" s="141">
        <v>18.100000000000001</v>
      </c>
    </row>
    <row r="17" spans="1:2">
      <c r="A17" s="141" t="s">
        <v>197</v>
      </c>
      <c r="B17" s="141">
        <v>16</v>
      </c>
    </row>
    <row r="18" spans="1:2">
      <c r="A18" s="141" t="s">
        <v>198</v>
      </c>
      <c r="B18" s="141">
        <v>16.7</v>
      </c>
    </row>
    <row r="19" spans="1:2">
      <c r="A19" s="141" t="s">
        <v>199</v>
      </c>
      <c r="B19" s="141">
        <v>14.5</v>
      </c>
    </row>
    <row r="20" spans="1:2">
      <c r="A20" s="141" t="s">
        <v>200</v>
      </c>
      <c r="B20" s="141">
        <v>15</v>
      </c>
    </row>
    <row r="21" spans="1:2">
      <c r="A21" s="141" t="s">
        <v>201</v>
      </c>
      <c r="B21" s="141">
        <v>14.3</v>
      </c>
    </row>
    <row r="22" spans="1:2">
      <c r="A22" s="141" t="s">
        <v>28</v>
      </c>
      <c r="B22" s="141">
        <v>14.8</v>
      </c>
    </row>
    <row r="23" spans="1:2">
      <c r="A23" s="141" t="s">
        <v>29</v>
      </c>
      <c r="B23" s="141">
        <v>13</v>
      </c>
    </row>
    <row r="24" spans="1:2">
      <c r="A24" s="141" t="s">
        <v>30</v>
      </c>
      <c r="B24" s="141">
        <v>11.6</v>
      </c>
    </row>
    <row r="25" spans="1:2">
      <c r="A25" s="141" t="s">
        <v>31</v>
      </c>
      <c r="B25" s="141">
        <v>12.7</v>
      </c>
    </row>
    <row r="26" spans="1:2">
      <c r="A26" s="141" t="s">
        <v>32</v>
      </c>
      <c r="B26" s="141">
        <v>13.7</v>
      </c>
    </row>
    <row r="27" spans="1:2">
      <c r="A27" s="141" t="s">
        <v>33</v>
      </c>
      <c r="B27" s="141">
        <v>11.7</v>
      </c>
    </row>
    <row r="28" spans="1:2">
      <c r="A28" s="141" t="s">
        <v>34</v>
      </c>
      <c r="B28" s="141">
        <v>12</v>
      </c>
    </row>
    <row r="29" spans="1:2">
      <c r="A29" s="141" t="s">
        <v>35</v>
      </c>
      <c r="B29" s="141">
        <v>13.1</v>
      </c>
    </row>
    <row r="30" spans="1:2">
      <c r="A30" s="141" t="s">
        <v>36</v>
      </c>
      <c r="B30" s="141">
        <v>15.5</v>
      </c>
    </row>
    <row r="31" spans="1:2">
      <c r="A31" s="141" t="s">
        <v>37</v>
      </c>
      <c r="B31" s="141">
        <v>13.8</v>
      </c>
    </row>
    <row r="32" spans="1:2">
      <c r="A32" s="141" t="s">
        <v>38</v>
      </c>
      <c r="B32" s="141"/>
    </row>
  </sheetData>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7"/>
  <sheetViews>
    <sheetView workbookViewId="0">
      <selection activeCell="B11" sqref="B11"/>
    </sheetView>
  </sheetViews>
  <sheetFormatPr defaultRowHeight="15"/>
  <cols>
    <col min="1" max="1" width="28" customWidth="1"/>
  </cols>
  <sheetData>
    <row r="1" spans="1:4">
      <c r="B1" t="s">
        <v>246</v>
      </c>
      <c r="D1" s="50" t="s">
        <v>247</v>
      </c>
    </row>
    <row r="2" spans="1:4">
      <c r="B2" t="s">
        <v>248</v>
      </c>
      <c r="C2" t="s">
        <v>249</v>
      </c>
      <c r="D2" s="51" t="s">
        <v>251</v>
      </c>
    </row>
    <row r="3" spans="1:4">
      <c r="A3" t="s">
        <v>250</v>
      </c>
      <c r="B3">
        <v>27.8</v>
      </c>
    </row>
    <row r="4" spans="1:4">
      <c r="A4" t="s">
        <v>252</v>
      </c>
      <c r="B4">
        <v>23.9</v>
      </c>
    </row>
    <row r="5" spans="1:4">
      <c r="A5" t="s">
        <v>253</v>
      </c>
      <c r="B5">
        <v>-20.5</v>
      </c>
      <c r="C5">
        <v>28.4</v>
      </c>
    </row>
    <row r="6" spans="1:4">
      <c r="A6" t="s">
        <v>254</v>
      </c>
      <c r="B6">
        <v>8.8000000000000007</v>
      </c>
    </row>
    <row r="7" spans="1:4">
      <c r="A7" t="s">
        <v>255</v>
      </c>
      <c r="B7">
        <v>36.700000000000003</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D8"/>
  <sheetViews>
    <sheetView topLeftCell="A9" workbookViewId="0">
      <selection activeCell="I14" sqref="I14"/>
    </sheetView>
  </sheetViews>
  <sheetFormatPr defaultRowHeight="15"/>
  <cols>
    <col min="2" max="74" width="11.5703125" bestFit="1" customWidth="1"/>
  </cols>
  <sheetData>
    <row r="1" spans="1:82">
      <c r="B1" s="114">
        <v>43131</v>
      </c>
      <c r="C1" s="114">
        <f>EOMONTH(B1,1)</f>
        <v>43159</v>
      </c>
      <c r="D1" s="114">
        <f t="shared" ref="D1:BO1" si="0">EOMONTH(C1,1)</f>
        <v>43190</v>
      </c>
      <c r="E1" s="114">
        <f t="shared" si="0"/>
        <v>43220</v>
      </c>
      <c r="F1" s="114">
        <f t="shared" si="0"/>
        <v>43251</v>
      </c>
      <c r="G1" s="114">
        <f t="shared" si="0"/>
        <v>43281</v>
      </c>
      <c r="H1" s="114">
        <f t="shared" si="0"/>
        <v>43312</v>
      </c>
      <c r="I1" s="114">
        <f t="shared" si="0"/>
        <v>43343</v>
      </c>
      <c r="J1" s="114">
        <f t="shared" si="0"/>
        <v>43373</v>
      </c>
      <c r="K1" s="114">
        <f t="shared" si="0"/>
        <v>43404</v>
      </c>
      <c r="L1" s="114">
        <f t="shared" si="0"/>
        <v>43434</v>
      </c>
      <c r="M1" s="114">
        <f t="shared" si="0"/>
        <v>43465</v>
      </c>
      <c r="N1" s="114">
        <f t="shared" si="0"/>
        <v>43496</v>
      </c>
      <c r="O1" s="114">
        <f t="shared" si="0"/>
        <v>43524</v>
      </c>
      <c r="P1" s="114">
        <f t="shared" si="0"/>
        <v>43555</v>
      </c>
      <c r="Q1" s="114">
        <f t="shared" si="0"/>
        <v>43585</v>
      </c>
      <c r="R1" s="114">
        <f t="shared" si="0"/>
        <v>43616</v>
      </c>
      <c r="S1" s="114">
        <f t="shared" si="0"/>
        <v>43646</v>
      </c>
      <c r="T1" s="114">
        <f t="shared" si="0"/>
        <v>43677</v>
      </c>
      <c r="U1" s="114">
        <f t="shared" si="0"/>
        <v>43708</v>
      </c>
      <c r="V1" s="114">
        <f t="shared" si="0"/>
        <v>43738</v>
      </c>
      <c r="W1" s="114">
        <f t="shared" si="0"/>
        <v>43769</v>
      </c>
      <c r="X1" s="114">
        <f t="shared" si="0"/>
        <v>43799</v>
      </c>
      <c r="Y1" s="114">
        <f t="shared" si="0"/>
        <v>43830</v>
      </c>
      <c r="Z1" s="114">
        <f t="shared" si="0"/>
        <v>43861</v>
      </c>
      <c r="AA1" s="114">
        <f t="shared" si="0"/>
        <v>43890</v>
      </c>
      <c r="AB1" s="114">
        <f t="shared" si="0"/>
        <v>43921</v>
      </c>
      <c r="AC1" s="114">
        <f t="shared" si="0"/>
        <v>43951</v>
      </c>
      <c r="AD1" s="114">
        <f t="shared" si="0"/>
        <v>43982</v>
      </c>
      <c r="AE1" s="114">
        <f t="shared" si="0"/>
        <v>44012</v>
      </c>
      <c r="AF1" s="114">
        <f t="shared" si="0"/>
        <v>44043</v>
      </c>
      <c r="AG1" s="114">
        <f t="shared" si="0"/>
        <v>44074</v>
      </c>
      <c r="AH1" s="114">
        <f t="shared" si="0"/>
        <v>44104</v>
      </c>
      <c r="AI1" s="114">
        <f t="shared" si="0"/>
        <v>44135</v>
      </c>
      <c r="AJ1" s="114">
        <f t="shared" si="0"/>
        <v>44165</v>
      </c>
      <c r="AK1" s="114">
        <f t="shared" si="0"/>
        <v>44196</v>
      </c>
      <c r="AL1" s="114">
        <f t="shared" si="0"/>
        <v>44227</v>
      </c>
      <c r="AM1" s="114">
        <f t="shared" si="0"/>
        <v>44255</v>
      </c>
      <c r="AN1" s="114">
        <f t="shared" si="0"/>
        <v>44286</v>
      </c>
      <c r="AO1" s="114">
        <f t="shared" si="0"/>
        <v>44316</v>
      </c>
      <c r="AP1" s="114">
        <f t="shared" si="0"/>
        <v>44347</v>
      </c>
      <c r="AQ1" s="114">
        <f t="shared" si="0"/>
        <v>44377</v>
      </c>
      <c r="AR1" s="114">
        <f t="shared" si="0"/>
        <v>44408</v>
      </c>
      <c r="AS1" s="114">
        <f t="shared" si="0"/>
        <v>44439</v>
      </c>
      <c r="AT1" s="114">
        <f t="shared" si="0"/>
        <v>44469</v>
      </c>
      <c r="AU1" s="114">
        <f t="shared" si="0"/>
        <v>44500</v>
      </c>
      <c r="AV1" s="114">
        <f t="shared" si="0"/>
        <v>44530</v>
      </c>
      <c r="AW1" s="114">
        <f t="shared" si="0"/>
        <v>44561</v>
      </c>
      <c r="AX1" s="114">
        <f t="shared" si="0"/>
        <v>44592</v>
      </c>
      <c r="AY1" s="114">
        <f t="shared" si="0"/>
        <v>44620</v>
      </c>
      <c r="AZ1" s="114">
        <f t="shared" si="0"/>
        <v>44651</v>
      </c>
      <c r="BA1" s="114">
        <f t="shared" si="0"/>
        <v>44681</v>
      </c>
      <c r="BB1" s="114">
        <f t="shared" si="0"/>
        <v>44712</v>
      </c>
      <c r="BC1" s="114">
        <f t="shared" si="0"/>
        <v>44742</v>
      </c>
      <c r="BD1" s="114">
        <f t="shared" si="0"/>
        <v>44773</v>
      </c>
      <c r="BE1" s="114">
        <f t="shared" si="0"/>
        <v>44804</v>
      </c>
      <c r="BF1" s="114">
        <f t="shared" si="0"/>
        <v>44834</v>
      </c>
      <c r="BG1" s="114">
        <f t="shared" si="0"/>
        <v>44865</v>
      </c>
      <c r="BH1" s="114">
        <f t="shared" si="0"/>
        <v>44895</v>
      </c>
      <c r="BI1" s="114">
        <f t="shared" si="0"/>
        <v>44926</v>
      </c>
      <c r="BJ1" s="114">
        <f t="shared" si="0"/>
        <v>44957</v>
      </c>
      <c r="BK1" s="114">
        <f t="shared" si="0"/>
        <v>44985</v>
      </c>
      <c r="BL1" s="114">
        <f t="shared" si="0"/>
        <v>45016</v>
      </c>
      <c r="BM1" s="114">
        <f t="shared" si="0"/>
        <v>45046</v>
      </c>
      <c r="BN1" s="114">
        <f t="shared" si="0"/>
        <v>45077</v>
      </c>
      <c r="BO1" s="114">
        <f t="shared" si="0"/>
        <v>45107</v>
      </c>
      <c r="BP1" s="114">
        <f t="shared" ref="BP1:BZ1" si="1">EOMONTH(BO1,1)</f>
        <v>45138</v>
      </c>
      <c r="BQ1" s="114">
        <f t="shared" si="1"/>
        <v>45169</v>
      </c>
      <c r="BR1" s="114">
        <f t="shared" si="1"/>
        <v>45199</v>
      </c>
      <c r="BS1" s="114">
        <f t="shared" si="1"/>
        <v>45230</v>
      </c>
      <c r="BT1" s="114">
        <f t="shared" si="1"/>
        <v>45260</v>
      </c>
      <c r="BU1" s="114">
        <f t="shared" si="1"/>
        <v>45291</v>
      </c>
      <c r="BV1" s="114">
        <f t="shared" si="1"/>
        <v>45322</v>
      </c>
      <c r="BW1" s="114">
        <f t="shared" si="1"/>
        <v>45351</v>
      </c>
      <c r="BX1" s="114">
        <f t="shared" si="1"/>
        <v>45382</v>
      </c>
      <c r="BY1" s="114">
        <f t="shared" si="1"/>
        <v>45412</v>
      </c>
      <c r="BZ1" s="114">
        <f t="shared" si="1"/>
        <v>45443</v>
      </c>
      <c r="CA1" s="114">
        <f t="shared" ref="CA1" si="2">EOMONTH(BZ1,1)</f>
        <v>45473</v>
      </c>
      <c r="CB1" s="114">
        <f t="shared" ref="CB1:CD1" si="3">EOMONTH(CA1,1)</f>
        <v>45504</v>
      </c>
      <c r="CC1" s="114">
        <f t="shared" ref="CC1" si="4">EOMONTH(CB1,1)</f>
        <v>45535</v>
      </c>
      <c r="CD1" s="114">
        <f t="shared" si="3"/>
        <v>45565</v>
      </c>
    </row>
    <row r="2" spans="1:82">
      <c r="A2" t="s">
        <v>256</v>
      </c>
      <c r="B2" s="4">
        <v>176878</v>
      </c>
      <c r="C2" s="4">
        <v>181682</v>
      </c>
      <c r="D2" s="4">
        <v>185823</v>
      </c>
      <c r="E2" s="4">
        <v>184577</v>
      </c>
      <c r="F2" s="4">
        <v>187698</v>
      </c>
      <c r="G2" s="4">
        <v>186199</v>
      </c>
      <c r="H2" s="4">
        <v>178483</v>
      </c>
      <c r="I2" s="4">
        <v>179658</v>
      </c>
      <c r="J2" s="4">
        <v>186020</v>
      </c>
      <c r="K2" s="4">
        <v>185822</v>
      </c>
      <c r="L2" s="4">
        <v>184578</v>
      </c>
      <c r="M2" s="4">
        <v>202679</v>
      </c>
      <c r="N2" s="4">
        <v>175738</v>
      </c>
      <c r="O2" s="4">
        <v>187122</v>
      </c>
      <c r="P2" s="4">
        <v>181035</v>
      </c>
      <c r="Q2" s="4">
        <v>178954</v>
      </c>
      <c r="R2" s="4">
        <v>182982</v>
      </c>
      <c r="S2" s="4">
        <v>180827</v>
      </c>
      <c r="T2" s="4">
        <v>180195</v>
      </c>
      <c r="U2" s="4">
        <v>184687</v>
      </c>
      <c r="V2" s="4">
        <v>184605</v>
      </c>
      <c r="W2" s="4">
        <v>188004</v>
      </c>
      <c r="X2" s="4">
        <v>189980</v>
      </c>
      <c r="Y2" s="4">
        <v>205880</v>
      </c>
      <c r="Z2" s="4">
        <v>196263</v>
      </c>
      <c r="AA2" s="4">
        <v>201882</v>
      </c>
      <c r="AB2" s="4">
        <v>195425</v>
      </c>
      <c r="AC2" s="4">
        <v>183842</v>
      </c>
      <c r="AD2" s="4">
        <v>202398</v>
      </c>
      <c r="AE2" s="4">
        <v>210933</v>
      </c>
      <c r="AF2" s="4">
        <v>205543</v>
      </c>
      <c r="AG2" s="4">
        <v>209062</v>
      </c>
      <c r="AH2" s="4">
        <v>206261</v>
      </c>
      <c r="AI2" s="4">
        <v>195615</v>
      </c>
      <c r="AJ2" s="4">
        <v>199202</v>
      </c>
      <c r="AK2" s="4">
        <v>207005</v>
      </c>
      <c r="AL2" s="4">
        <v>193180</v>
      </c>
      <c r="AM2" s="4">
        <v>196878</v>
      </c>
      <c r="AN2" s="4">
        <v>204315</v>
      </c>
      <c r="AO2" s="4">
        <v>204611</v>
      </c>
      <c r="AP2" s="4">
        <v>217780</v>
      </c>
      <c r="AQ2" s="4">
        <v>215055</v>
      </c>
      <c r="AR2" s="4">
        <v>209422</v>
      </c>
      <c r="AS2" s="4">
        <v>211339</v>
      </c>
      <c r="AT2" s="4">
        <v>212597</v>
      </c>
      <c r="AU2" s="4">
        <v>205367</v>
      </c>
      <c r="AV2" s="4">
        <v>210440</v>
      </c>
      <c r="AW2" s="4">
        <v>221747</v>
      </c>
      <c r="AX2" s="4">
        <v>203132</v>
      </c>
      <c r="AY2" s="4">
        <v>206035</v>
      </c>
      <c r="AZ2" s="4">
        <v>214732</v>
      </c>
      <c r="BA2" s="4">
        <v>220094</v>
      </c>
      <c r="BB2" s="4">
        <v>225000</v>
      </c>
      <c r="BC2" s="4">
        <v>228263</v>
      </c>
      <c r="BD2" s="4">
        <v>229740</v>
      </c>
      <c r="BE2" s="4">
        <v>233020</v>
      </c>
      <c r="BF2" s="4">
        <v>240317</v>
      </c>
      <c r="BG2" s="4">
        <v>238411</v>
      </c>
      <c r="BH2" s="4">
        <v>248195</v>
      </c>
      <c r="BI2" s="4">
        <v>274601</v>
      </c>
      <c r="BJ2" s="4">
        <v>237025</v>
      </c>
      <c r="BK2" s="4">
        <v>237854</v>
      </c>
      <c r="BL2" s="4">
        <v>252610</v>
      </c>
      <c r="BM2" s="4">
        <v>245840</v>
      </c>
      <c r="BN2" s="4">
        <v>252805</v>
      </c>
      <c r="BO2" s="4">
        <v>251750</v>
      </c>
      <c r="BP2" s="4">
        <v>250506</v>
      </c>
      <c r="BQ2" s="4">
        <v>252984</v>
      </c>
      <c r="BR2" s="4">
        <v>256804</v>
      </c>
      <c r="BS2" s="4">
        <v>250284</v>
      </c>
      <c r="BT2" s="4">
        <v>255494</v>
      </c>
      <c r="BU2" s="4">
        <v>269067</v>
      </c>
      <c r="BV2" s="4">
        <v>247692</v>
      </c>
      <c r="BW2" s="4">
        <v>255216</v>
      </c>
      <c r="BX2" s="75">
        <v>261248</v>
      </c>
      <c r="BY2" s="75">
        <v>261809.71577264139</v>
      </c>
      <c r="BZ2" s="75">
        <v>264904</v>
      </c>
      <c r="CA2" s="82">
        <v>259494</v>
      </c>
      <c r="CB2" s="82">
        <v>266060</v>
      </c>
      <c r="CC2" s="82">
        <v>266981</v>
      </c>
      <c r="CD2" s="82">
        <v>246014</v>
      </c>
    </row>
    <row r="3" spans="1:82">
      <c r="A3" t="s">
        <v>257</v>
      </c>
      <c r="B3" s="4">
        <v>293074.96221265785</v>
      </c>
      <c r="C3" s="4">
        <v>291943.6002744725</v>
      </c>
      <c r="D3" s="4">
        <v>315212.07206209941</v>
      </c>
      <c r="E3" s="4">
        <v>293387.52624558512</v>
      </c>
      <c r="F3" s="4">
        <v>291690.64</v>
      </c>
      <c r="G3" s="4">
        <v>290366.83220813534</v>
      </c>
      <c r="H3" s="4">
        <v>296056.61675975373</v>
      </c>
      <c r="I3" s="4">
        <v>285177.06820276176</v>
      </c>
      <c r="J3" s="4">
        <v>274197.79220094165</v>
      </c>
      <c r="K3" s="4">
        <v>285584.5168730286</v>
      </c>
      <c r="L3" s="4">
        <v>285029.50112700684</v>
      </c>
      <c r="M3" s="4">
        <v>320546.11941962008</v>
      </c>
      <c r="N3" s="4">
        <v>275001.22000000003</v>
      </c>
      <c r="O3" s="4">
        <v>277926.48800000001</v>
      </c>
      <c r="P3" s="4">
        <v>300844.08899999998</v>
      </c>
      <c r="Q3" s="4">
        <v>302848.5</v>
      </c>
      <c r="R3" s="4">
        <v>301134.12000000005</v>
      </c>
      <c r="S3" s="4">
        <v>317969.07199999999</v>
      </c>
      <c r="T3" s="4">
        <v>318726.35600000003</v>
      </c>
      <c r="U3" s="4">
        <v>307886.79200000002</v>
      </c>
      <c r="V3" s="4">
        <v>305739.62599999999</v>
      </c>
      <c r="W3" s="4">
        <v>319700.745</v>
      </c>
      <c r="X3" s="4">
        <v>320317.33499999996</v>
      </c>
      <c r="Y3" s="4">
        <v>385072.08800000005</v>
      </c>
      <c r="Z3" s="4">
        <v>309484.625</v>
      </c>
      <c r="AA3" s="4">
        <v>306573.28200000001</v>
      </c>
      <c r="AB3" s="4">
        <v>288564.83800000005</v>
      </c>
      <c r="AC3" s="4">
        <v>268968.462</v>
      </c>
      <c r="AD3" s="4">
        <v>274862.45500000002</v>
      </c>
      <c r="AE3" s="4">
        <v>306310.82500000001</v>
      </c>
      <c r="AF3" s="4">
        <v>290869.45799999998</v>
      </c>
      <c r="AG3" s="4">
        <v>280004.00400000002</v>
      </c>
      <c r="AH3" s="4">
        <v>278981.14800000004</v>
      </c>
      <c r="AI3" s="4">
        <v>277131.19799999997</v>
      </c>
      <c r="AJ3" s="4">
        <v>284886.55</v>
      </c>
      <c r="AK3" s="4">
        <v>378031.5</v>
      </c>
      <c r="AL3" s="4">
        <v>303690.72499999998</v>
      </c>
      <c r="AM3" s="4">
        <v>324487.67999999999</v>
      </c>
      <c r="AN3" s="4">
        <v>363563.147</v>
      </c>
      <c r="AO3" s="4">
        <v>347521.17499999999</v>
      </c>
      <c r="AP3" s="4">
        <v>351725.44</v>
      </c>
      <c r="AQ3" s="4">
        <v>362395.47399999999</v>
      </c>
      <c r="AR3" s="4">
        <v>337634.70399999997</v>
      </c>
      <c r="AS3" s="4">
        <v>338331.31199999998</v>
      </c>
      <c r="AT3" s="4">
        <v>341683.25</v>
      </c>
      <c r="AU3" s="4">
        <v>351363.78200000001</v>
      </c>
      <c r="AV3" s="4">
        <v>345804.49599999998</v>
      </c>
      <c r="AW3" s="4">
        <v>433209.43400000001</v>
      </c>
      <c r="AX3" s="4">
        <v>311626.56</v>
      </c>
      <c r="AY3" s="4">
        <v>325756.2</v>
      </c>
      <c r="AZ3" s="4">
        <v>286434.45600000001</v>
      </c>
      <c r="BA3" s="4">
        <v>358663.52999999997</v>
      </c>
      <c r="BB3" s="4">
        <v>423404.99100000004</v>
      </c>
      <c r="BC3" s="4">
        <v>463187.78</v>
      </c>
      <c r="BD3" s="4">
        <v>426735.23200000002</v>
      </c>
      <c r="BE3" s="4">
        <v>412483.00799999997</v>
      </c>
      <c r="BF3" s="4">
        <v>428895.72000000003</v>
      </c>
      <c r="BG3" s="4">
        <v>388378.24</v>
      </c>
      <c r="BH3" s="4">
        <v>391519.05</v>
      </c>
      <c r="BI3" s="4">
        <v>436213.36400000006</v>
      </c>
      <c r="BJ3" s="4">
        <v>320851.75199999998</v>
      </c>
      <c r="BK3" s="4">
        <v>318361.52399999998</v>
      </c>
      <c r="BL3" s="4">
        <v>335040.93</v>
      </c>
      <c r="BM3" s="4">
        <v>314327.06400000001</v>
      </c>
      <c r="BN3" s="4">
        <v>329692.31199999998</v>
      </c>
      <c r="BO3" s="4">
        <v>322415.14300000004</v>
      </c>
      <c r="BP3" s="4">
        <v>296653.98</v>
      </c>
      <c r="BQ3" s="4">
        <v>284931.908</v>
      </c>
      <c r="BR3" s="4">
        <v>279402.8</v>
      </c>
      <c r="BS3" s="4">
        <v>300797.39799999999</v>
      </c>
      <c r="BT3" s="4">
        <v>319875.21399999998</v>
      </c>
      <c r="BU3" s="4">
        <v>390787.875</v>
      </c>
      <c r="BV3" s="4">
        <v>316597.35400000005</v>
      </c>
      <c r="BW3" s="4">
        <v>332760.09999999998</v>
      </c>
      <c r="BX3" s="75">
        <v>351156.14400000003</v>
      </c>
      <c r="BY3" s="75">
        <v>338382.66000000003</v>
      </c>
      <c r="BZ3" s="75">
        <v>361608.79299999995</v>
      </c>
      <c r="CA3" s="82">
        <v>372992.54149999999</v>
      </c>
      <c r="CB3" s="82">
        <v>373914.53580000001</v>
      </c>
      <c r="CC3" s="82">
        <v>376293.87900000002</v>
      </c>
      <c r="CD3" s="82">
        <v>356269.5429</v>
      </c>
    </row>
    <row r="4" spans="1:82">
      <c r="A4" t="s">
        <v>258</v>
      </c>
      <c r="B4" s="4">
        <v>65.693281364928282</v>
      </c>
      <c r="C4" s="4">
        <v>60.689336463971387</v>
      </c>
      <c r="D4" s="4">
        <v>69.6302783089819</v>
      </c>
      <c r="E4" s="4">
        <v>58.951292005821472</v>
      </c>
      <c r="F4" s="4">
        <v>55.404234461741737</v>
      </c>
      <c r="G4" s="4">
        <v>55.944356418743013</v>
      </c>
      <c r="H4" s="4">
        <v>65.873846114057784</v>
      </c>
      <c r="I4" s="4">
        <v>58.73329782295346</v>
      </c>
      <c r="J4" s="4">
        <v>47.40231813834086</v>
      </c>
      <c r="K4" s="4">
        <v>53.687139775176576</v>
      </c>
      <c r="L4" s="4">
        <v>54.422250282810978</v>
      </c>
      <c r="M4" s="4">
        <v>58.154579122464611</v>
      </c>
      <c r="N4" s="4">
        <v>56.483640419260496</v>
      </c>
      <c r="O4" s="4">
        <v>48.526890477870069</v>
      </c>
      <c r="P4" s="4">
        <v>66.180069599801129</v>
      </c>
      <c r="Q4" s="4">
        <v>69.232596086145037</v>
      </c>
      <c r="R4" s="4">
        <v>64.570351182083527</v>
      </c>
      <c r="S4" s="4">
        <v>75.841590028037842</v>
      </c>
      <c r="T4" s="4">
        <v>76.878579316851216</v>
      </c>
      <c r="U4" s="4">
        <v>66.707343776226821</v>
      </c>
      <c r="V4" s="4">
        <v>65.618280111589598</v>
      </c>
      <c r="W4" s="4">
        <v>70.049969681496123</v>
      </c>
      <c r="X4" s="4">
        <v>68.605819033582463</v>
      </c>
      <c r="Y4" s="4">
        <v>87.037151738877014</v>
      </c>
      <c r="Z4" s="4">
        <v>57.688726351884981</v>
      </c>
      <c r="AA4" s="4">
        <v>51.857660415490244</v>
      </c>
      <c r="AB4" s="4">
        <v>47.660144812587987</v>
      </c>
      <c r="AC4" s="4">
        <v>46.30414268774274</v>
      </c>
      <c r="AD4" s="4">
        <v>35.802950127965715</v>
      </c>
      <c r="AE4" s="4">
        <v>45.217118705939811</v>
      </c>
      <c r="AF4" s="4">
        <v>41.512704397619956</v>
      </c>
      <c r="AG4" s="4">
        <v>33.933476193665058</v>
      </c>
      <c r="AH4" s="4">
        <v>35.256373235851697</v>
      </c>
      <c r="AI4" s="4">
        <v>41.671752166244914</v>
      </c>
      <c r="AJ4" s="4">
        <v>43.013900462846749</v>
      </c>
      <c r="AK4" s="4">
        <v>82.619501944397484</v>
      </c>
      <c r="AL4" s="4">
        <v>57.206090174966334</v>
      </c>
      <c r="AM4" s="4">
        <v>64.816627556151531</v>
      </c>
      <c r="AN4" s="4">
        <v>77.942464821476648</v>
      </c>
      <c r="AO4" s="4">
        <v>69.844815283635768</v>
      </c>
      <c r="AP4" s="4">
        <v>61.504931582330784</v>
      </c>
      <c r="AQ4" s="4">
        <v>68.512926460672844</v>
      </c>
      <c r="AR4" s="4">
        <v>61.222175320644425</v>
      </c>
      <c r="AS4" s="4">
        <v>60.089388139434732</v>
      </c>
      <c r="AT4" s="4">
        <v>60.718754262760058</v>
      </c>
      <c r="AU4" s="4">
        <v>71.090672795531901</v>
      </c>
      <c r="AV4" s="4">
        <v>64.324508648545873</v>
      </c>
      <c r="AW4" s="4">
        <v>95.362026994728211</v>
      </c>
      <c r="AX4" s="4">
        <v>53.410865840931024</v>
      </c>
      <c r="AY4" s="4">
        <v>58.107214793603021</v>
      </c>
      <c r="AZ4" s="4">
        <v>33.39160255574393</v>
      </c>
      <c r="BA4" s="4">
        <v>62.959249229874501</v>
      </c>
      <c r="BB4" s="4">
        <v>88.179996000000017</v>
      </c>
      <c r="BC4" s="4">
        <v>102.91846685621411</v>
      </c>
      <c r="BD4" s="4">
        <v>85.747032297379661</v>
      </c>
      <c r="BE4" s="4">
        <v>77.016139387177077</v>
      </c>
      <c r="BF4" s="4">
        <v>78.470819792191179</v>
      </c>
      <c r="BG4" s="4">
        <v>62.902819081334314</v>
      </c>
      <c r="BH4" s="4">
        <v>57.746550091661788</v>
      </c>
      <c r="BI4" s="4">
        <v>58.85352347587957</v>
      </c>
      <c r="BJ4" s="4">
        <v>35.366206940196179</v>
      </c>
      <c r="BK4" s="4">
        <v>33.847454320717731</v>
      </c>
      <c r="BL4" s="4">
        <v>32.631697082459112</v>
      </c>
      <c r="BM4" s="4">
        <v>27.85838919622519</v>
      </c>
      <c r="BN4" s="4">
        <v>30.41368327366942</v>
      </c>
      <c r="BO4" s="4">
        <v>28.069570208540227</v>
      </c>
      <c r="BP4" s="4">
        <v>18.421906062130233</v>
      </c>
      <c r="BQ4" s="4">
        <v>12.628430256458898</v>
      </c>
      <c r="BR4" s="4">
        <v>8.8000186912976233</v>
      </c>
      <c r="BS4" s="4">
        <v>20.182431957296501</v>
      </c>
      <c r="BT4" s="4">
        <v>25.198718560905547</v>
      </c>
      <c r="BU4" s="4">
        <v>45.238128421545554</v>
      </c>
      <c r="BV4" s="4">
        <v>27.818966296852565</v>
      </c>
      <c r="BW4" s="4">
        <v>30.383710000000001</v>
      </c>
      <c r="BX4" s="75">
        <v>34.414864037236669</v>
      </c>
      <c r="BY4" s="75">
        <v>29.24755637940325</v>
      </c>
      <c r="BZ4" s="75">
        <v>36.505599386947694</v>
      </c>
      <c r="CA4" s="82">
        <v>44</v>
      </c>
      <c r="CB4" s="82">
        <v>41</v>
      </c>
      <c r="CC4" s="82">
        <v>41</v>
      </c>
      <c r="CD4" s="82">
        <v>45</v>
      </c>
    </row>
    <row r="7" spans="1:82">
      <c r="A7" s="50" t="s">
        <v>259</v>
      </c>
    </row>
    <row r="8" spans="1:82">
      <c r="A8" s="51" t="s">
        <v>260</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32"/>
  <sheetViews>
    <sheetView topLeftCell="A3" workbookViewId="0">
      <selection activeCell="M15" sqref="M15"/>
    </sheetView>
  </sheetViews>
  <sheetFormatPr defaultRowHeight="15"/>
  <sheetData>
    <row r="1" spans="1:4">
      <c r="B1" s="152" t="s">
        <v>261</v>
      </c>
    </row>
    <row r="2" spans="1:4">
      <c r="A2" s="46" t="s">
        <v>182</v>
      </c>
      <c r="B2" s="40">
        <v>2.9808167012552929</v>
      </c>
      <c r="C2" s="41"/>
      <c r="D2" s="10" t="s">
        <v>1142</v>
      </c>
    </row>
    <row r="3" spans="1:4">
      <c r="A3" s="46" t="s">
        <v>183</v>
      </c>
      <c r="B3" s="40">
        <v>3.3461867737359938</v>
      </c>
      <c r="C3" s="41"/>
      <c r="D3" s="136" t="s">
        <v>262</v>
      </c>
    </row>
    <row r="4" spans="1:4">
      <c r="A4" s="46" t="s">
        <v>184</v>
      </c>
      <c r="B4" s="40">
        <v>3.4321536148097351</v>
      </c>
      <c r="C4" s="41"/>
    </row>
    <row r="5" spans="1:4">
      <c r="A5" s="46" t="s">
        <v>185</v>
      </c>
      <c r="B5" s="40">
        <v>6.1749025853675761</v>
      </c>
      <c r="C5" s="41"/>
    </row>
    <row r="6" spans="1:4">
      <c r="A6" s="46" t="s">
        <v>186</v>
      </c>
      <c r="B6" s="42">
        <v>5.0221094029557065</v>
      </c>
      <c r="C6" s="40"/>
    </row>
    <row r="7" spans="1:4">
      <c r="A7" s="46" t="s">
        <v>187</v>
      </c>
      <c r="B7" s="42">
        <v>4.9622860691974182</v>
      </c>
      <c r="C7" s="46"/>
    </row>
    <row r="8" spans="1:4">
      <c r="A8" s="46" t="s">
        <v>188</v>
      </c>
      <c r="B8" s="40">
        <v>2.7228988627880284</v>
      </c>
      <c r="C8" s="41"/>
    </row>
    <row r="9" spans="1:4">
      <c r="A9" s="46" t="s">
        <v>189</v>
      </c>
      <c r="B9" s="40">
        <v>3.9</v>
      </c>
      <c r="C9" s="41"/>
    </row>
    <row r="10" spans="1:4">
      <c r="A10" s="41" t="s">
        <v>190</v>
      </c>
      <c r="B10" s="40">
        <v>3</v>
      </c>
      <c r="C10" s="41"/>
    </row>
    <row r="11" spans="1:4">
      <c r="A11" s="41" t="s">
        <v>191</v>
      </c>
      <c r="B11" s="40">
        <v>3.6</v>
      </c>
      <c r="C11" s="41"/>
    </row>
    <row r="12" spans="1:4">
      <c r="A12" s="41" t="s">
        <v>192</v>
      </c>
      <c r="B12" s="40">
        <v>4.5</v>
      </c>
      <c r="C12" s="41"/>
    </row>
    <row r="13" spans="1:4">
      <c r="A13" s="41" t="s">
        <v>193</v>
      </c>
      <c r="B13" s="42">
        <v>3</v>
      </c>
      <c r="C13" s="41"/>
    </row>
    <row r="14" spans="1:4">
      <c r="A14" s="41" t="s">
        <v>194</v>
      </c>
      <c r="B14" s="43">
        <v>7.7</v>
      </c>
      <c r="C14" s="41"/>
    </row>
    <row r="15" spans="1:4">
      <c r="A15" s="41" t="s">
        <v>195</v>
      </c>
      <c r="B15" s="43">
        <v>0</v>
      </c>
      <c r="C15" s="41"/>
    </row>
    <row r="16" spans="1:4">
      <c r="A16" s="41" t="s">
        <v>196</v>
      </c>
      <c r="B16" s="43">
        <v>2.1</v>
      </c>
      <c r="C16" s="41"/>
    </row>
    <row r="17" spans="1:2">
      <c r="A17" s="41" t="s">
        <v>197</v>
      </c>
      <c r="B17" s="43">
        <v>2.7</v>
      </c>
    </row>
    <row r="18" spans="1:2">
      <c r="A18" s="41" t="s">
        <v>198</v>
      </c>
      <c r="B18" s="44">
        <v>1.7</v>
      </c>
    </row>
    <row r="19" spans="1:2">
      <c r="A19" s="41" t="s">
        <v>199</v>
      </c>
      <c r="B19" s="44">
        <v>10.199999999999999</v>
      </c>
    </row>
    <row r="20" spans="1:2">
      <c r="A20" s="41" t="s">
        <v>200</v>
      </c>
      <c r="B20" s="45">
        <v>10.1</v>
      </c>
    </row>
    <row r="21" spans="1:2">
      <c r="A21" s="41" t="s">
        <v>201</v>
      </c>
      <c r="B21" s="45">
        <v>9.8000000000000007</v>
      </c>
    </row>
    <row r="22" spans="1:2">
      <c r="A22" s="41" t="s">
        <v>28</v>
      </c>
      <c r="B22" s="46">
        <v>11.1</v>
      </c>
    </row>
    <row r="23" spans="1:2">
      <c r="A23" s="41" t="s">
        <v>29</v>
      </c>
      <c r="B23" s="46">
        <v>15.1</v>
      </c>
    </row>
    <row r="24" spans="1:2">
      <c r="A24" s="41" t="s">
        <v>30</v>
      </c>
      <c r="B24" s="46">
        <v>21.7</v>
      </c>
    </row>
    <row r="25" spans="1:2">
      <c r="A25" s="41" t="s">
        <v>31</v>
      </c>
      <c r="B25" s="46">
        <v>26.6</v>
      </c>
    </row>
    <row r="26" spans="1:2">
      <c r="A26" s="41" t="s">
        <v>32</v>
      </c>
      <c r="B26" s="46">
        <v>26.5</v>
      </c>
    </row>
    <row r="27" spans="1:2">
      <c r="A27" s="41" t="s">
        <v>33</v>
      </c>
      <c r="B27" s="46">
        <v>18</v>
      </c>
    </row>
    <row r="28" spans="1:2">
      <c r="A28" s="41" t="s">
        <v>34</v>
      </c>
      <c r="B28" s="46">
        <v>10.6</v>
      </c>
    </row>
    <row r="29" spans="1:2">
      <c r="A29" s="41" t="s">
        <v>35</v>
      </c>
      <c r="B29" s="46">
        <v>7.9</v>
      </c>
    </row>
    <row r="30" spans="1:2">
      <c r="A30" s="41" t="s">
        <v>36</v>
      </c>
      <c r="B30" s="2">
        <v>7.259870480647507</v>
      </c>
    </row>
    <row r="31" spans="1:2">
      <c r="A31" t="s">
        <v>37</v>
      </c>
      <c r="B31" s="102">
        <v>3.9</v>
      </c>
    </row>
    <row r="32" spans="1:2">
      <c r="A32" t="s">
        <v>38</v>
      </c>
      <c r="B32" s="82">
        <v>5.5</v>
      </c>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Q8"/>
  <sheetViews>
    <sheetView topLeftCell="A4" workbookViewId="0">
      <selection activeCell="J10" sqref="J10"/>
    </sheetView>
  </sheetViews>
  <sheetFormatPr defaultRowHeight="15"/>
  <sheetData>
    <row r="1" spans="1:95">
      <c r="A1" s="155"/>
      <c r="B1" s="154">
        <v>42765</v>
      </c>
      <c r="C1" s="154">
        <f>EOMONTH(B1,1)</f>
        <v>42794</v>
      </c>
      <c r="D1" s="154">
        <f t="shared" ref="D1:BO1" si="0">EOMONTH(C1,1)</f>
        <v>42825</v>
      </c>
      <c r="E1" s="154">
        <f t="shared" si="0"/>
        <v>42855</v>
      </c>
      <c r="F1" s="154">
        <f t="shared" si="0"/>
        <v>42886</v>
      </c>
      <c r="G1" s="154">
        <f t="shared" si="0"/>
        <v>42916</v>
      </c>
      <c r="H1" s="154">
        <f t="shared" si="0"/>
        <v>42947</v>
      </c>
      <c r="I1" s="154">
        <f t="shared" si="0"/>
        <v>42978</v>
      </c>
      <c r="J1" s="154">
        <f t="shared" si="0"/>
        <v>43008</v>
      </c>
      <c r="K1" s="154">
        <f t="shared" si="0"/>
        <v>43039</v>
      </c>
      <c r="L1" s="154">
        <f t="shared" si="0"/>
        <v>43069</v>
      </c>
      <c r="M1" s="154">
        <f t="shared" si="0"/>
        <v>43100</v>
      </c>
      <c r="N1" s="154">
        <f t="shared" si="0"/>
        <v>43131</v>
      </c>
      <c r="O1" s="154">
        <f t="shared" si="0"/>
        <v>43159</v>
      </c>
      <c r="P1" s="154">
        <f t="shared" si="0"/>
        <v>43190</v>
      </c>
      <c r="Q1" s="154">
        <f t="shared" si="0"/>
        <v>43220</v>
      </c>
      <c r="R1" s="154">
        <f t="shared" si="0"/>
        <v>43251</v>
      </c>
      <c r="S1" s="154">
        <f t="shared" si="0"/>
        <v>43281</v>
      </c>
      <c r="T1" s="154">
        <f t="shared" si="0"/>
        <v>43312</v>
      </c>
      <c r="U1" s="154">
        <f t="shared" si="0"/>
        <v>43343</v>
      </c>
      <c r="V1" s="154">
        <f t="shared" si="0"/>
        <v>43373</v>
      </c>
      <c r="W1" s="154">
        <f t="shared" si="0"/>
        <v>43404</v>
      </c>
      <c r="X1" s="154">
        <f t="shared" si="0"/>
        <v>43434</v>
      </c>
      <c r="Y1" s="154">
        <f t="shared" si="0"/>
        <v>43465</v>
      </c>
      <c r="Z1" s="154">
        <f t="shared" si="0"/>
        <v>43496</v>
      </c>
      <c r="AA1" s="154">
        <f t="shared" si="0"/>
        <v>43524</v>
      </c>
      <c r="AB1" s="154">
        <f t="shared" si="0"/>
        <v>43555</v>
      </c>
      <c r="AC1" s="154">
        <f t="shared" si="0"/>
        <v>43585</v>
      </c>
      <c r="AD1" s="154">
        <f t="shared" si="0"/>
        <v>43616</v>
      </c>
      <c r="AE1" s="154">
        <f t="shared" si="0"/>
        <v>43646</v>
      </c>
      <c r="AF1" s="154">
        <f t="shared" si="0"/>
        <v>43677</v>
      </c>
      <c r="AG1" s="154">
        <f t="shared" si="0"/>
        <v>43708</v>
      </c>
      <c r="AH1" s="154">
        <f t="shared" si="0"/>
        <v>43738</v>
      </c>
      <c r="AI1" s="154">
        <f t="shared" si="0"/>
        <v>43769</v>
      </c>
      <c r="AJ1" s="154">
        <f t="shared" si="0"/>
        <v>43799</v>
      </c>
      <c r="AK1" s="154">
        <f t="shared" si="0"/>
        <v>43830</v>
      </c>
      <c r="AL1" s="154">
        <f t="shared" si="0"/>
        <v>43861</v>
      </c>
      <c r="AM1" s="154">
        <f t="shared" si="0"/>
        <v>43890</v>
      </c>
      <c r="AN1" s="154">
        <f t="shared" si="0"/>
        <v>43921</v>
      </c>
      <c r="AO1" s="154">
        <f t="shared" si="0"/>
        <v>43951</v>
      </c>
      <c r="AP1" s="154">
        <f t="shared" si="0"/>
        <v>43982</v>
      </c>
      <c r="AQ1" s="154">
        <f t="shared" si="0"/>
        <v>44012</v>
      </c>
      <c r="AR1" s="154">
        <f t="shared" si="0"/>
        <v>44043</v>
      </c>
      <c r="AS1" s="154">
        <f t="shared" si="0"/>
        <v>44074</v>
      </c>
      <c r="AT1" s="154">
        <f t="shared" si="0"/>
        <v>44104</v>
      </c>
      <c r="AU1" s="154">
        <f t="shared" si="0"/>
        <v>44135</v>
      </c>
      <c r="AV1" s="154">
        <f t="shared" si="0"/>
        <v>44165</v>
      </c>
      <c r="AW1" s="154">
        <f t="shared" si="0"/>
        <v>44196</v>
      </c>
      <c r="AX1" s="154">
        <f t="shared" si="0"/>
        <v>44227</v>
      </c>
      <c r="AY1" s="154">
        <f t="shared" si="0"/>
        <v>44255</v>
      </c>
      <c r="AZ1" s="154">
        <f t="shared" si="0"/>
        <v>44286</v>
      </c>
      <c r="BA1" s="154">
        <f t="shared" si="0"/>
        <v>44316</v>
      </c>
      <c r="BB1" s="154">
        <f t="shared" si="0"/>
        <v>44347</v>
      </c>
      <c r="BC1" s="154">
        <f t="shared" si="0"/>
        <v>44377</v>
      </c>
      <c r="BD1" s="154">
        <f t="shared" si="0"/>
        <v>44408</v>
      </c>
      <c r="BE1" s="154">
        <f t="shared" si="0"/>
        <v>44439</v>
      </c>
      <c r="BF1" s="154">
        <f t="shared" si="0"/>
        <v>44469</v>
      </c>
      <c r="BG1" s="154">
        <f t="shared" si="0"/>
        <v>44500</v>
      </c>
      <c r="BH1" s="154">
        <f t="shared" si="0"/>
        <v>44530</v>
      </c>
      <c r="BI1" s="154">
        <f t="shared" si="0"/>
        <v>44561</v>
      </c>
      <c r="BJ1" s="154">
        <f t="shared" si="0"/>
        <v>44592</v>
      </c>
      <c r="BK1" s="154">
        <f t="shared" si="0"/>
        <v>44620</v>
      </c>
      <c r="BL1" s="154">
        <f t="shared" si="0"/>
        <v>44651</v>
      </c>
      <c r="BM1" s="154">
        <f t="shared" si="0"/>
        <v>44681</v>
      </c>
      <c r="BN1" s="154">
        <f t="shared" si="0"/>
        <v>44712</v>
      </c>
      <c r="BO1" s="154">
        <f t="shared" si="0"/>
        <v>44742</v>
      </c>
      <c r="BP1" s="154">
        <f t="shared" ref="BP1:CI1" si="1">EOMONTH(BO1,1)</f>
        <v>44773</v>
      </c>
      <c r="BQ1" s="154">
        <f t="shared" si="1"/>
        <v>44804</v>
      </c>
      <c r="BR1" s="154">
        <f t="shared" si="1"/>
        <v>44834</v>
      </c>
      <c r="BS1" s="154">
        <f t="shared" si="1"/>
        <v>44865</v>
      </c>
      <c r="BT1" s="154">
        <f t="shared" si="1"/>
        <v>44895</v>
      </c>
      <c r="BU1" s="154">
        <f t="shared" si="1"/>
        <v>44926</v>
      </c>
      <c r="BV1" s="154">
        <f t="shared" si="1"/>
        <v>44957</v>
      </c>
      <c r="BW1" s="154">
        <f t="shared" si="1"/>
        <v>44985</v>
      </c>
      <c r="BX1" s="154">
        <f t="shared" si="1"/>
        <v>45016</v>
      </c>
      <c r="BY1" s="154">
        <f t="shared" si="1"/>
        <v>45046</v>
      </c>
      <c r="BZ1" s="154">
        <f t="shared" si="1"/>
        <v>45077</v>
      </c>
      <c r="CA1" s="154">
        <f t="shared" si="1"/>
        <v>45107</v>
      </c>
      <c r="CB1" s="154">
        <f t="shared" si="1"/>
        <v>45138</v>
      </c>
      <c r="CC1" s="154">
        <f t="shared" si="1"/>
        <v>45169</v>
      </c>
      <c r="CD1" s="154">
        <f t="shared" si="1"/>
        <v>45199</v>
      </c>
      <c r="CE1" s="154">
        <f t="shared" si="1"/>
        <v>45230</v>
      </c>
      <c r="CF1" s="154">
        <f t="shared" si="1"/>
        <v>45260</v>
      </c>
      <c r="CG1" s="154">
        <f t="shared" si="1"/>
        <v>45291</v>
      </c>
      <c r="CH1" s="154">
        <f t="shared" si="1"/>
        <v>45322</v>
      </c>
      <c r="CI1" s="154">
        <f t="shared" si="1"/>
        <v>45351</v>
      </c>
      <c r="CJ1" s="154">
        <f>EOMONTH(CI1,1)</f>
        <v>45382</v>
      </c>
      <c r="CK1" s="154">
        <f>EOMONTH(CJ1,1)</f>
        <v>45412</v>
      </c>
      <c r="CL1" s="154">
        <f t="shared" ref="CL1:CO1" si="2">EOMONTH(CK1,1)</f>
        <v>45443</v>
      </c>
      <c r="CM1" s="154">
        <f t="shared" si="2"/>
        <v>45473</v>
      </c>
      <c r="CN1" s="154">
        <f t="shared" si="2"/>
        <v>45504</v>
      </c>
      <c r="CO1" s="154">
        <f t="shared" si="2"/>
        <v>45535</v>
      </c>
      <c r="CP1" s="154">
        <f t="shared" ref="CP1" si="3">EOMONTH(CO1,1)</f>
        <v>45565</v>
      </c>
      <c r="CQ1" s="154">
        <f t="shared" ref="CQ1" si="4">EOMONTH(CP1,1)</f>
        <v>45596</v>
      </c>
    </row>
    <row r="2" spans="1:95">
      <c r="A2" s="155" t="s">
        <v>263</v>
      </c>
      <c r="B2" s="142">
        <v>-0.64611632998445145</v>
      </c>
      <c r="C2" s="142">
        <v>-0.15407780038489705</v>
      </c>
      <c r="D2" s="142">
        <v>-0.13048516098434959</v>
      </c>
      <c r="E2" s="142">
        <v>1.1728146076112722</v>
      </c>
      <c r="F2" s="142">
        <v>1.6032775336452687</v>
      </c>
      <c r="G2" s="142">
        <v>1.1093361034010769</v>
      </c>
      <c r="H2" s="142">
        <v>0.86797896809109432</v>
      </c>
      <c r="I2" s="142">
        <v>0.94738361679344507</v>
      </c>
      <c r="J2" s="142">
        <v>0.95424660345031498</v>
      </c>
      <c r="K2" s="142">
        <v>1.2118173007579003</v>
      </c>
      <c r="L2" s="142">
        <v>2.2196784606922222</v>
      </c>
      <c r="M2" s="142">
        <v>2.6114840393908452</v>
      </c>
      <c r="N2" s="142">
        <v>2.8529795783609018</v>
      </c>
      <c r="O2" s="142">
        <v>3.2731236147622127</v>
      </c>
      <c r="P2" s="142">
        <v>3.7257030377103177</v>
      </c>
      <c r="Q2" s="142">
        <v>2.3721461376945854</v>
      </c>
      <c r="R2" s="142">
        <v>1.5580723816117228</v>
      </c>
      <c r="S2" s="142">
        <v>0.87704172905336009</v>
      </c>
      <c r="T2" s="142">
        <v>2.3265215483361033</v>
      </c>
      <c r="U2" s="142">
        <v>3.3257115923030796</v>
      </c>
      <c r="V2" s="142">
        <v>3.5247098838569855</v>
      </c>
      <c r="W2" s="142">
        <v>2.8304155224667227</v>
      </c>
      <c r="X2" s="142">
        <v>1.8479154316792545</v>
      </c>
      <c r="Y2" s="142">
        <v>1.791220902632503</v>
      </c>
      <c r="Z2" s="142">
        <v>0.79097636655593817</v>
      </c>
      <c r="AA2" s="142">
        <v>1.8976618564859677</v>
      </c>
      <c r="AB2" s="142">
        <v>1.8811658309776789</v>
      </c>
      <c r="AC2" s="142">
        <v>2.1504850922055851</v>
      </c>
      <c r="AD2" s="142">
        <v>2.7652597181531604</v>
      </c>
      <c r="AE2" s="142">
        <v>2.4537257060515287</v>
      </c>
      <c r="AF2" s="142">
        <v>1.6569795204561188</v>
      </c>
      <c r="AG2" s="142">
        <v>0.62640298352253865</v>
      </c>
      <c r="AH2" s="142">
        <v>0.4779395808177469</v>
      </c>
      <c r="AI2" s="142">
        <v>0.90758416975660339</v>
      </c>
      <c r="AJ2" s="142">
        <v>0.95520540298832657</v>
      </c>
      <c r="AK2" s="142">
        <v>0.72816647657032263</v>
      </c>
      <c r="AL2" s="142">
        <v>0.27658563406932046</v>
      </c>
      <c r="AM2" s="142">
        <v>-0.54084569473357647</v>
      </c>
      <c r="AN2" s="142">
        <v>-0.11022336893734064</v>
      </c>
      <c r="AO2" s="142">
        <v>0.85542195075301208</v>
      </c>
      <c r="AP2" s="142">
        <v>1.1580085630585586</v>
      </c>
      <c r="AQ2" s="142">
        <v>1.6775261712187017</v>
      </c>
      <c r="AR2" s="142">
        <v>1.518789830326071</v>
      </c>
      <c r="AS2" s="142">
        <v>1.8167405331195141</v>
      </c>
      <c r="AT2" s="142">
        <v>1.432684471732145</v>
      </c>
      <c r="AU2" s="142">
        <v>1.3441364663877948</v>
      </c>
      <c r="AV2" s="142">
        <v>1.5585891969739833</v>
      </c>
      <c r="AW2" s="142">
        <v>3.6638246566410544</v>
      </c>
      <c r="AX2" s="142">
        <v>4.5145896418806757</v>
      </c>
      <c r="AY2" s="142">
        <v>5.3267515218686157</v>
      </c>
      <c r="AZ2" s="142">
        <v>5.7810093225210153</v>
      </c>
      <c r="BA2" s="142">
        <v>6.1569193415034249</v>
      </c>
      <c r="BB2" s="142">
        <v>5.9006948589405113</v>
      </c>
      <c r="BC2" s="142">
        <v>6.5046445234630141</v>
      </c>
      <c r="BD2" s="142">
        <v>8.2227275731565896</v>
      </c>
      <c r="BE2" s="142">
        <v>8.7823860822629456</v>
      </c>
      <c r="BF2" s="142">
        <v>8.888653955380704</v>
      </c>
      <c r="BG2" s="142">
        <v>9.1040943851331804</v>
      </c>
      <c r="BH2" s="142">
        <v>9.5566762184103169</v>
      </c>
      <c r="BI2" s="142">
        <v>7.6754534627573037</v>
      </c>
      <c r="BJ2" s="142">
        <v>7.0769205766376473</v>
      </c>
      <c r="BK2" s="142">
        <v>6.5432090002152989</v>
      </c>
      <c r="BL2" s="142">
        <v>7.3617969746000398</v>
      </c>
      <c r="BM2" s="142">
        <v>8.425258051920423</v>
      </c>
      <c r="BN2" s="142">
        <v>8.986291781695229</v>
      </c>
      <c r="BO2" s="142">
        <v>10.274467693331417</v>
      </c>
      <c r="BP2" s="142">
        <v>9.3216627279492741</v>
      </c>
      <c r="BQ2" s="142">
        <v>9.1287829914559211</v>
      </c>
      <c r="BR2" s="142">
        <v>9.9151144159474569</v>
      </c>
      <c r="BS2" s="142">
        <v>9.477165434431484</v>
      </c>
      <c r="BT2" s="142">
        <v>8.8458529072118779</v>
      </c>
      <c r="BU2" s="142">
        <v>8.3038746904979632</v>
      </c>
      <c r="BV2" s="142">
        <v>8.0513101873765436</v>
      </c>
      <c r="BW2" s="142">
        <v>8.0504413480061601</v>
      </c>
      <c r="BX2" s="142">
        <v>5.4496798492637026</v>
      </c>
      <c r="BY2" s="142">
        <v>3.2368670906421926</v>
      </c>
      <c r="BZ2" s="142">
        <v>1.2882103317104878</v>
      </c>
      <c r="CA2" s="142">
        <v>-0.5064612212229207</v>
      </c>
      <c r="CB2" s="142">
        <v>-0.10059010767696464</v>
      </c>
      <c r="CC2" s="142">
        <v>-0.16722027022430552</v>
      </c>
      <c r="CD2" s="142">
        <v>7.678399261045854E-2</v>
      </c>
      <c r="CE2" s="142">
        <v>0.12196043169521431</v>
      </c>
      <c r="CF2" s="142">
        <v>-0.48885044501216157</v>
      </c>
      <c r="CG2" s="142">
        <v>-0.62021525726359528</v>
      </c>
      <c r="CH2" s="142">
        <v>-0.85954367090971573</v>
      </c>
      <c r="CI2" s="142">
        <v>-1.7</v>
      </c>
      <c r="CJ2" s="142">
        <v>-1.2012081435271824</v>
      </c>
      <c r="CK2" s="142">
        <v>-0.7282248727489673</v>
      </c>
      <c r="CL2" s="142">
        <v>0.3</v>
      </c>
      <c r="CM2" s="142">
        <v>0.8</v>
      </c>
      <c r="CN2" s="142">
        <v>1.4</v>
      </c>
      <c r="CO2" s="142">
        <v>1.3</v>
      </c>
      <c r="CP2" s="87">
        <v>0.6</v>
      </c>
      <c r="CQ2" s="87">
        <v>0.6</v>
      </c>
    </row>
    <row r="3" spans="1:95">
      <c r="A3" s="155" t="s">
        <v>49</v>
      </c>
      <c r="B3" s="142">
        <v>4</v>
      </c>
      <c r="C3" s="142">
        <v>4</v>
      </c>
      <c r="D3" s="142">
        <v>4</v>
      </c>
      <c r="E3" s="142">
        <v>4</v>
      </c>
      <c r="F3" s="142">
        <v>4</v>
      </c>
      <c r="G3" s="142">
        <v>4</v>
      </c>
      <c r="H3" s="142">
        <v>4</v>
      </c>
      <c r="I3" s="142">
        <v>4</v>
      </c>
      <c r="J3" s="142">
        <v>4</v>
      </c>
      <c r="K3" s="142">
        <v>4</v>
      </c>
      <c r="L3" s="142">
        <v>4</v>
      </c>
      <c r="M3" s="142">
        <v>4</v>
      </c>
      <c r="N3" s="142">
        <v>4</v>
      </c>
      <c r="O3" s="142">
        <v>4</v>
      </c>
      <c r="P3" s="142">
        <v>4</v>
      </c>
      <c r="Q3" s="142">
        <v>4</v>
      </c>
      <c r="R3" s="142">
        <v>4</v>
      </c>
      <c r="S3" s="142">
        <v>4</v>
      </c>
      <c r="T3" s="142">
        <v>4</v>
      </c>
      <c r="U3" s="142">
        <v>4</v>
      </c>
      <c r="V3" s="142">
        <v>4</v>
      </c>
      <c r="W3" s="142">
        <v>4</v>
      </c>
      <c r="X3" s="142">
        <v>4</v>
      </c>
      <c r="Y3" s="142">
        <v>4</v>
      </c>
      <c r="Z3" s="142">
        <v>4</v>
      </c>
      <c r="AA3" s="142">
        <v>4</v>
      </c>
      <c r="AB3" s="142">
        <v>4</v>
      </c>
      <c r="AC3" s="142">
        <v>4</v>
      </c>
      <c r="AD3" s="142">
        <v>4</v>
      </c>
      <c r="AE3" s="142">
        <v>4</v>
      </c>
      <c r="AF3" s="142">
        <v>4</v>
      </c>
      <c r="AG3" s="142">
        <v>4</v>
      </c>
      <c r="AH3" s="142">
        <v>4</v>
      </c>
      <c r="AI3" s="142">
        <v>4</v>
      </c>
      <c r="AJ3" s="142">
        <v>4</v>
      </c>
      <c r="AK3" s="142">
        <v>4</v>
      </c>
      <c r="AL3" s="142">
        <v>4</v>
      </c>
      <c r="AM3" s="142">
        <v>4</v>
      </c>
      <c r="AN3" s="142">
        <v>4</v>
      </c>
      <c r="AO3" s="142">
        <v>4</v>
      </c>
      <c r="AP3" s="142">
        <v>4</v>
      </c>
      <c r="AQ3" s="142">
        <v>4</v>
      </c>
      <c r="AR3" s="142">
        <v>4</v>
      </c>
      <c r="AS3" s="142">
        <v>4</v>
      </c>
      <c r="AT3" s="142">
        <v>4</v>
      </c>
      <c r="AU3" s="142">
        <v>4</v>
      </c>
      <c r="AV3" s="142">
        <v>4</v>
      </c>
      <c r="AW3" s="142">
        <v>4</v>
      </c>
      <c r="AX3" s="142">
        <v>4</v>
      </c>
      <c r="AY3" s="142">
        <v>4</v>
      </c>
      <c r="AZ3" s="142">
        <v>4</v>
      </c>
      <c r="BA3" s="142">
        <v>4</v>
      </c>
      <c r="BB3" s="142">
        <v>4</v>
      </c>
      <c r="BC3" s="142">
        <v>4</v>
      </c>
      <c r="BD3" s="142">
        <v>4</v>
      </c>
      <c r="BE3" s="142">
        <v>4</v>
      </c>
      <c r="BF3" s="142">
        <v>4</v>
      </c>
      <c r="BG3" s="142">
        <v>4</v>
      </c>
      <c r="BH3" s="142">
        <v>4</v>
      </c>
      <c r="BI3" s="142">
        <v>4</v>
      </c>
      <c r="BJ3" s="142">
        <v>4</v>
      </c>
      <c r="BK3" s="142">
        <v>4</v>
      </c>
      <c r="BL3" s="142">
        <v>4</v>
      </c>
      <c r="BM3" s="142">
        <v>4</v>
      </c>
      <c r="BN3" s="142">
        <v>4</v>
      </c>
      <c r="BO3" s="142">
        <v>4</v>
      </c>
      <c r="BP3" s="142">
        <v>4</v>
      </c>
      <c r="BQ3" s="142">
        <v>4</v>
      </c>
      <c r="BR3" s="142">
        <v>4</v>
      </c>
      <c r="BS3" s="142">
        <v>4</v>
      </c>
      <c r="BT3" s="142">
        <v>4</v>
      </c>
      <c r="BU3" s="142">
        <v>4</v>
      </c>
      <c r="BV3" s="142">
        <v>4</v>
      </c>
      <c r="BW3" s="142">
        <v>4</v>
      </c>
      <c r="BX3" s="142">
        <v>4</v>
      </c>
      <c r="BY3" s="142">
        <v>4</v>
      </c>
      <c r="BZ3" s="142">
        <v>4</v>
      </c>
      <c r="CA3" s="142">
        <v>4</v>
      </c>
      <c r="CB3" s="142">
        <v>4</v>
      </c>
      <c r="CC3" s="142">
        <v>4</v>
      </c>
      <c r="CD3" s="142">
        <v>4</v>
      </c>
      <c r="CE3" s="142">
        <v>4</v>
      </c>
      <c r="CF3" s="142">
        <v>4</v>
      </c>
      <c r="CG3" s="142">
        <v>4</v>
      </c>
      <c r="CH3" s="142">
        <v>4</v>
      </c>
      <c r="CI3" s="142">
        <v>4</v>
      </c>
      <c r="CJ3" s="142">
        <v>4</v>
      </c>
      <c r="CK3" s="142">
        <v>4</v>
      </c>
      <c r="CL3" s="142">
        <v>4</v>
      </c>
      <c r="CM3" s="142">
        <v>4</v>
      </c>
      <c r="CN3" s="142">
        <v>4</v>
      </c>
      <c r="CO3" s="142">
        <v>4</v>
      </c>
      <c r="CP3" s="87">
        <v>4</v>
      </c>
      <c r="CQ3" s="87">
        <v>4</v>
      </c>
    </row>
    <row r="4" spans="1:95">
      <c r="A4" s="20"/>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row>
    <row r="5" spans="1:95">
      <c r="A5" s="20"/>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row>
    <row r="6" spans="1:95">
      <c r="A6" s="10" t="s">
        <v>264</v>
      </c>
    </row>
    <row r="7" spans="1:95">
      <c r="A7" s="136" t="s">
        <v>262</v>
      </c>
    </row>
    <row r="8" spans="1:95">
      <c r="A8" s="22"/>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Q8"/>
  <sheetViews>
    <sheetView zoomScale="85" zoomScaleNormal="85" workbookViewId="0">
      <selection activeCell="L11" sqref="L11"/>
    </sheetView>
  </sheetViews>
  <sheetFormatPr defaultRowHeight="15"/>
  <sheetData>
    <row r="1" spans="1:95" ht="18">
      <c r="A1" s="19" t="s">
        <v>265</v>
      </c>
      <c r="B1" s="153">
        <v>42765</v>
      </c>
      <c r="C1" s="153">
        <f>EOMONTH(B1,1)</f>
        <v>42794</v>
      </c>
      <c r="D1" s="153">
        <f t="shared" ref="D1:BO1" si="0">EOMONTH(C1,1)</f>
        <v>42825</v>
      </c>
      <c r="E1" s="153">
        <f t="shared" si="0"/>
        <v>42855</v>
      </c>
      <c r="F1" s="153">
        <f t="shared" si="0"/>
        <v>42886</v>
      </c>
      <c r="G1" s="153">
        <f t="shared" si="0"/>
        <v>42916</v>
      </c>
      <c r="H1" s="153">
        <f t="shared" si="0"/>
        <v>42947</v>
      </c>
      <c r="I1" s="153">
        <f t="shared" si="0"/>
        <v>42978</v>
      </c>
      <c r="J1" s="153">
        <f t="shared" si="0"/>
        <v>43008</v>
      </c>
      <c r="K1" s="153">
        <f t="shared" si="0"/>
        <v>43039</v>
      </c>
      <c r="L1" s="153">
        <f t="shared" si="0"/>
        <v>43069</v>
      </c>
      <c r="M1" s="153">
        <f t="shared" si="0"/>
        <v>43100</v>
      </c>
      <c r="N1" s="153">
        <f t="shared" si="0"/>
        <v>43131</v>
      </c>
      <c r="O1" s="153">
        <f t="shared" si="0"/>
        <v>43159</v>
      </c>
      <c r="P1" s="153">
        <f t="shared" si="0"/>
        <v>43190</v>
      </c>
      <c r="Q1" s="153">
        <f t="shared" si="0"/>
        <v>43220</v>
      </c>
      <c r="R1" s="153">
        <f t="shared" si="0"/>
        <v>43251</v>
      </c>
      <c r="S1" s="153">
        <f t="shared" si="0"/>
        <v>43281</v>
      </c>
      <c r="T1" s="153">
        <f t="shared" si="0"/>
        <v>43312</v>
      </c>
      <c r="U1" s="153">
        <f t="shared" si="0"/>
        <v>43343</v>
      </c>
      <c r="V1" s="153">
        <f t="shared" si="0"/>
        <v>43373</v>
      </c>
      <c r="W1" s="153">
        <f t="shared" si="0"/>
        <v>43404</v>
      </c>
      <c r="X1" s="153">
        <f t="shared" si="0"/>
        <v>43434</v>
      </c>
      <c r="Y1" s="153">
        <f t="shared" si="0"/>
        <v>43465</v>
      </c>
      <c r="Z1" s="153">
        <f t="shared" si="0"/>
        <v>43496</v>
      </c>
      <c r="AA1" s="153">
        <f t="shared" si="0"/>
        <v>43524</v>
      </c>
      <c r="AB1" s="153">
        <f t="shared" si="0"/>
        <v>43555</v>
      </c>
      <c r="AC1" s="153">
        <f t="shared" si="0"/>
        <v>43585</v>
      </c>
      <c r="AD1" s="153">
        <f t="shared" si="0"/>
        <v>43616</v>
      </c>
      <c r="AE1" s="153">
        <f t="shared" si="0"/>
        <v>43646</v>
      </c>
      <c r="AF1" s="153">
        <f t="shared" si="0"/>
        <v>43677</v>
      </c>
      <c r="AG1" s="153">
        <f t="shared" si="0"/>
        <v>43708</v>
      </c>
      <c r="AH1" s="153">
        <f t="shared" si="0"/>
        <v>43738</v>
      </c>
      <c r="AI1" s="153">
        <f t="shared" si="0"/>
        <v>43769</v>
      </c>
      <c r="AJ1" s="153">
        <f t="shared" si="0"/>
        <v>43799</v>
      </c>
      <c r="AK1" s="153">
        <f t="shared" si="0"/>
        <v>43830</v>
      </c>
      <c r="AL1" s="153">
        <f t="shared" si="0"/>
        <v>43861</v>
      </c>
      <c r="AM1" s="153">
        <f t="shared" si="0"/>
        <v>43890</v>
      </c>
      <c r="AN1" s="153">
        <f t="shared" si="0"/>
        <v>43921</v>
      </c>
      <c r="AO1" s="153">
        <f t="shared" si="0"/>
        <v>43951</v>
      </c>
      <c r="AP1" s="153">
        <f t="shared" si="0"/>
        <v>43982</v>
      </c>
      <c r="AQ1" s="153">
        <f t="shared" si="0"/>
        <v>44012</v>
      </c>
      <c r="AR1" s="153">
        <f t="shared" si="0"/>
        <v>44043</v>
      </c>
      <c r="AS1" s="153">
        <f t="shared" si="0"/>
        <v>44074</v>
      </c>
      <c r="AT1" s="153">
        <f t="shared" si="0"/>
        <v>44104</v>
      </c>
      <c r="AU1" s="153">
        <f t="shared" si="0"/>
        <v>44135</v>
      </c>
      <c r="AV1" s="153">
        <f t="shared" si="0"/>
        <v>44165</v>
      </c>
      <c r="AW1" s="153">
        <f t="shared" si="0"/>
        <v>44196</v>
      </c>
      <c r="AX1" s="153">
        <f t="shared" si="0"/>
        <v>44227</v>
      </c>
      <c r="AY1" s="153">
        <f t="shared" si="0"/>
        <v>44255</v>
      </c>
      <c r="AZ1" s="153">
        <f t="shared" si="0"/>
        <v>44286</v>
      </c>
      <c r="BA1" s="153">
        <f t="shared" si="0"/>
        <v>44316</v>
      </c>
      <c r="BB1" s="153">
        <f t="shared" si="0"/>
        <v>44347</v>
      </c>
      <c r="BC1" s="153">
        <f t="shared" si="0"/>
        <v>44377</v>
      </c>
      <c r="BD1" s="153">
        <f t="shared" si="0"/>
        <v>44408</v>
      </c>
      <c r="BE1" s="153">
        <f t="shared" si="0"/>
        <v>44439</v>
      </c>
      <c r="BF1" s="153">
        <f t="shared" si="0"/>
        <v>44469</v>
      </c>
      <c r="BG1" s="153">
        <f t="shared" si="0"/>
        <v>44500</v>
      </c>
      <c r="BH1" s="153">
        <f t="shared" si="0"/>
        <v>44530</v>
      </c>
      <c r="BI1" s="153">
        <f t="shared" si="0"/>
        <v>44561</v>
      </c>
      <c r="BJ1" s="153">
        <f t="shared" si="0"/>
        <v>44592</v>
      </c>
      <c r="BK1" s="153">
        <f t="shared" si="0"/>
        <v>44620</v>
      </c>
      <c r="BL1" s="153">
        <f t="shared" si="0"/>
        <v>44651</v>
      </c>
      <c r="BM1" s="153">
        <f t="shared" si="0"/>
        <v>44681</v>
      </c>
      <c r="BN1" s="153">
        <f t="shared" si="0"/>
        <v>44712</v>
      </c>
      <c r="BO1" s="153">
        <f t="shared" si="0"/>
        <v>44742</v>
      </c>
      <c r="BP1" s="153">
        <f t="shared" ref="BP1:CN1" si="1">EOMONTH(BO1,1)</f>
        <v>44773</v>
      </c>
      <c r="BQ1" s="153">
        <f t="shared" si="1"/>
        <v>44804</v>
      </c>
      <c r="BR1" s="153">
        <f t="shared" si="1"/>
        <v>44834</v>
      </c>
      <c r="BS1" s="153">
        <f t="shared" si="1"/>
        <v>44865</v>
      </c>
      <c r="BT1" s="153">
        <f t="shared" si="1"/>
        <v>44895</v>
      </c>
      <c r="BU1" s="153">
        <f t="shared" si="1"/>
        <v>44926</v>
      </c>
      <c r="BV1" s="153">
        <f t="shared" si="1"/>
        <v>44957</v>
      </c>
      <c r="BW1" s="153">
        <f t="shared" si="1"/>
        <v>44985</v>
      </c>
      <c r="BX1" s="153">
        <f t="shared" si="1"/>
        <v>45016</v>
      </c>
      <c r="BY1" s="153">
        <f t="shared" si="1"/>
        <v>45046</v>
      </c>
      <c r="BZ1" s="153">
        <f t="shared" si="1"/>
        <v>45077</v>
      </c>
      <c r="CA1" s="153">
        <f t="shared" si="1"/>
        <v>45107</v>
      </c>
      <c r="CB1" s="153">
        <f t="shared" si="1"/>
        <v>45138</v>
      </c>
      <c r="CC1" s="153">
        <f t="shared" si="1"/>
        <v>45169</v>
      </c>
      <c r="CD1" s="153">
        <f t="shared" si="1"/>
        <v>45199</v>
      </c>
      <c r="CE1" s="153">
        <f t="shared" si="1"/>
        <v>45230</v>
      </c>
      <c r="CF1" s="153">
        <f t="shared" si="1"/>
        <v>45260</v>
      </c>
      <c r="CG1" s="153">
        <f t="shared" si="1"/>
        <v>45291</v>
      </c>
      <c r="CH1" s="153">
        <f t="shared" si="1"/>
        <v>45322</v>
      </c>
      <c r="CI1" s="153">
        <f t="shared" si="1"/>
        <v>45351</v>
      </c>
      <c r="CJ1" s="153">
        <f t="shared" si="1"/>
        <v>45382</v>
      </c>
      <c r="CK1" s="153">
        <f t="shared" si="1"/>
        <v>45412</v>
      </c>
      <c r="CL1" s="153">
        <f t="shared" si="1"/>
        <v>45443</v>
      </c>
      <c r="CM1" s="153">
        <f t="shared" si="1"/>
        <v>45473</v>
      </c>
      <c r="CN1" s="153">
        <f t="shared" si="1"/>
        <v>45504</v>
      </c>
      <c r="CO1" s="153">
        <f t="shared" ref="CO1" si="2">EOMONTH(CN1,1)</f>
        <v>45535</v>
      </c>
      <c r="CP1" s="153">
        <f t="shared" ref="CP1" si="3">EOMONTH(CO1,1)</f>
        <v>45565</v>
      </c>
      <c r="CQ1" s="153">
        <f t="shared" ref="CQ1" si="4">EOMONTH(CP1,1)</f>
        <v>45596</v>
      </c>
    </row>
    <row r="2" spans="1:95">
      <c r="A2" s="20" t="s">
        <v>266</v>
      </c>
      <c r="B2" s="21">
        <v>-0.64611632998445145</v>
      </c>
      <c r="C2" s="21">
        <v>-0.15407780038489705</v>
      </c>
      <c r="D2" s="21">
        <v>-0.13048516098434959</v>
      </c>
      <c r="E2" s="21">
        <v>1.1728146076112722</v>
      </c>
      <c r="F2" s="21">
        <v>1.6032775336452687</v>
      </c>
      <c r="G2" s="21">
        <v>1.1093361034010769</v>
      </c>
      <c r="H2" s="21">
        <v>0.86797896809109432</v>
      </c>
      <c r="I2" s="21">
        <v>0.94738361679344507</v>
      </c>
      <c r="J2" s="21">
        <v>0.95424660345031498</v>
      </c>
      <c r="K2" s="21">
        <v>1.2118173007579003</v>
      </c>
      <c r="L2" s="21">
        <v>2.2196784606922222</v>
      </c>
      <c r="M2" s="21">
        <v>2.6114840393908452</v>
      </c>
      <c r="N2" s="21">
        <v>2.8529795783609018</v>
      </c>
      <c r="O2" s="21">
        <v>3.2731236147622127</v>
      </c>
      <c r="P2" s="21">
        <v>3.7257030377103177</v>
      </c>
      <c r="Q2" s="21">
        <v>2.3721461376945854</v>
      </c>
      <c r="R2" s="21">
        <v>1.5580723816117228</v>
      </c>
      <c r="S2" s="21">
        <v>0.87704172905336009</v>
      </c>
      <c r="T2" s="21">
        <v>2.3265215483361033</v>
      </c>
      <c r="U2" s="21">
        <v>3.3257115923030796</v>
      </c>
      <c r="V2" s="21">
        <v>3.5247098838569855</v>
      </c>
      <c r="W2" s="21">
        <v>2.8304155224667227</v>
      </c>
      <c r="X2" s="21">
        <v>1.8479154316792545</v>
      </c>
      <c r="Y2" s="21">
        <v>1.791220902632503</v>
      </c>
      <c r="Z2" s="21">
        <v>0.79097636655593817</v>
      </c>
      <c r="AA2" s="21">
        <v>1.8976618564859677</v>
      </c>
      <c r="AB2" s="21">
        <v>1.8811658309776789</v>
      </c>
      <c r="AC2" s="21">
        <v>2.1504850922055851</v>
      </c>
      <c r="AD2" s="21">
        <v>2.7652597181531604</v>
      </c>
      <c r="AE2" s="21">
        <v>2.4537257060515287</v>
      </c>
      <c r="AF2" s="21">
        <v>1.6569795204561188</v>
      </c>
      <c r="AG2" s="21">
        <v>0.62640298352253865</v>
      </c>
      <c r="AH2" s="21">
        <v>0.4779395808177469</v>
      </c>
      <c r="AI2" s="21">
        <v>0.90758416975660339</v>
      </c>
      <c r="AJ2" s="21">
        <v>0.95520540298832657</v>
      </c>
      <c r="AK2" s="21">
        <v>0.72816647657032263</v>
      </c>
      <c r="AL2" s="21">
        <v>0.27658563406932046</v>
      </c>
      <c r="AM2" s="21">
        <v>-0.54084569473357647</v>
      </c>
      <c r="AN2" s="21">
        <v>-0.11022336893734064</v>
      </c>
      <c r="AO2" s="21">
        <v>0.85542195075301208</v>
      </c>
      <c r="AP2" s="21">
        <v>1.1580085630585586</v>
      </c>
      <c r="AQ2" s="21">
        <v>1.6775261712187017</v>
      </c>
      <c r="AR2" s="21">
        <v>1.518789830326071</v>
      </c>
      <c r="AS2" s="21">
        <v>1.8167405331195141</v>
      </c>
      <c r="AT2" s="21">
        <v>1.432684471732145</v>
      </c>
      <c r="AU2" s="21">
        <v>1.3441364663877948</v>
      </c>
      <c r="AV2" s="21">
        <v>1.5585891969739833</v>
      </c>
      <c r="AW2" s="21">
        <v>3.6638246566410544</v>
      </c>
      <c r="AX2" s="21">
        <v>4.5145896418806757</v>
      </c>
      <c r="AY2" s="21">
        <v>5.3267515218686157</v>
      </c>
      <c r="AZ2" s="21">
        <v>5.7810093225210153</v>
      </c>
      <c r="BA2" s="21">
        <v>6.1569193415034249</v>
      </c>
      <c r="BB2" s="21">
        <v>5.9006948589405113</v>
      </c>
      <c r="BC2" s="21">
        <v>6.5046445234630141</v>
      </c>
      <c r="BD2" s="21">
        <v>8.2227275731565896</v>
      </c>
      <c r="BE2" s="21">
        <v>8.7823860822629456</v>
      </c>
      <c r="BF2" s="21">
        <v>8.888653955380704</v>
      </c>
      <c r="BG2" s="21">
        <v>9.1040943851331804</v>
      </c>
      <c r="BH2" s="21">
        <v>9.5566762184103169</v>
      </c>
      <c r="BI2" s="21">
        <v>7.6754534627573037</v>
      </c>
      <c r="BJ2" s="21">
        <v>7.0769205766376473</v>
      </c>
      <c r="BK2" s="21">
        <v>6.5432090002152989</v>
      </c>
      <c r="BL2" s="21">
        <v>7.3617969746000398</v>
      </c>
      <c r="BM2" s="21">
        <v>8.425258051920423</v>
      </c>
      <c r="BN2" s="21">
        <v>8.986291781695229</v>
      </c>
      <c r="BO2" s="21">
        <v>10.274467693331417</v>
      </c>
      <c r="BP2" s="21">
        <v>9.3216627279492741</v>
      </c>
      <c r="BQ2" s="21">
        <v>9.1287829914559211</v>
      </c>
      <c r="BR2" s="21">
        <v>9.9151144159474569</v>
      </c>
      <c r="BS2" s="21">
        <v>9.477165434431484</v>
      </c>
      <c r="BT2" s="21">
        <v>8.8458529072118779</v>
      </c>
      <c r="BU2" s="21">
        <v>8.3038746904979632</v>
      </c>
      <c r="BV2" s="21">
        <v>8.0513101873765436</v>
      </c>
      <c r="BW2" s="21">
        <v>8.0504413480061601</v>
      </c>
      <c r="BX2" s="21">
        <v>5.4496798492637026</v>
      </c>
      <c r="BY2" s="21">
        <v>3.2368670906421926</v>
      </c>
      <c r="BZ2" s="21">
        <v>1.2882103317104878</v>
      </c>
      <c r="CA2" s="21">
        <v>-0.5064612212229207</v>
      </c>
      <c r="CB2" s="21">
        <v>-0.10059010767696464</v>
      </c>
      <c r="CC2" s="21">
        <v>-0.16722027022430552</v>
      </c>
      <c r="CD2" s="21">
        <v>7.678399261045854E-2</v>
      </c>
      <c r="CE2" s="21">
        <v>0.12196043169521431</v>
      </c>
      <c r="CF2" s="21">
        <v>-0.48885044501216157</v>
      </c>
      <c r="CG2" s="21">
        <v>-0.62021525726359528</v>
      </c>
      <c r="CH2" s="21">
        <v>-0.85954367090971573</v>
      </c>
      <c r="CI2" s="21">
        <v>-1.6511541998150534</v>
      </c>
      <c r="CJ2" s="21">
        <v>-1.2012081435271824</v>
      </c>
      <c r="CK2" s="21">
        <v>-0.7282248727489673</v>
      </c>
      <c r="CL2" s="21">
        <v>0.3</v>
      </c>
      <c r="CM2" s="21">
        <v>0.8</v>
      </c>
      <c r="CN2" s="21">
        <v>1.4</v>
      </c>
      <c r="CO2" s="86">
        <v>1.3</v>
      </c>
      <c r="CP2" s="86">
        <v>0.6</v>
      </c>
      <c r="CQ2" s="86">
        <v>0.6</v>
      </c>
    </row>
    <row r="3" spans="1:95">
      <c r="A3" s="20" t="s">
        <v>95</v>
      </c>
      <c r="B3" s="21">
        <v>-1.7258661900675776</v>
      </c>
      <c r="C3" s="21">
        <v>-1.2971314614368055</v>
      </c>
      <c r="D3" s="21">
        <v>-0.85006545065353123</v>
      </c>
      <c r="E3" s="21">
        <v>-0.32023542477884348</v>
      </c>
      <c r="F3" s="21">
        <v>8.8690246441288423E-2</v>
      </c>
      <c r="G3" s="21">
        <v>0.35091345792059769</v>
      </c>
      <c r="H3" s="21">
        <v>0.82385168020455524</v>
      </c>
      <c r="I3" s="21">
        <v>1.7187635468504538</v>
      </c>
      <c r="J3" s="21">
        <v>2.0738005738931236</v>
      </c>
      <c r="K3" s="21">
        <v>2.4671855793313711</v>
      </c>
      <c r="L3" s="21">
        <v>3.2479768032145415</v>
      </c>
      <c r="M3" s="21">
        <v>3.5860291311246613</v>
      </c>
      <c r="N3" s="21">
        <v>4.5964206948682573</v>
      </c>
      <c r="O3" s="21">
        <v>5.0582663219719279</v>
      </c>
      <c r="P3" s="21">
        <v>4.9867578540836917</v>
      </c>
      <c r="Q3" s="21">
        <v>4.6953087079936182</v>
      </c>
      <c r="R3" s="21">
        <v>4.3646672568707174</v>
      </c>
      <c r="S3" s="21">
        <v>4.2013117016686437</v>
      </c>
      <c r="T3" s="21">
        <v>4.0598090972222565</v>
      </c>
      <c r="U3" s="21">
        <v>3.7912296294914256</v>
      </c>
      <c r="V3" s="21">
        <v>3.7326939338916247</v>
      </c>
      <c r="W3" s="21">
        <v>3.4200199731642726</v>
      </c>
      <c r="X3" s="21">
        <v>2.8380480390457308</v>
      </c>
      <c r="Y3" s="21">
        <v>2.6862480622309732</v>
      </c>
      <c r="Z3" s="21">
        <v>1.5047485474008511</v>
      </c>
      <c r="AA3" s="21">
        <v>1.3177605946939792</v>
      </c>
      <c r="AB3" s="21">
        <v>1.2599415906682054</v>
      </c>
      <c r="AC3" s="21">
        <v>1.1721152132837034</v>
      </c>
      <c r="AD3" s="21">
        <v>1.3701930058109184</v>
      </c>
      <c r="AE3" s="21">
        <v>1.4570277725852776</v>
      </c>
      <c r="AF3" s="21">
        <v>1.4609158027454328</v>
      </c>
      <c r="AG3" s="21">
        <v>1.280235289412218</v>
      </c>
      <c r="AH3" s="21">
        <v>1.0919334009036277</v>
      </c>
      <c r="AI3" s="21">
        <v>0.70056217217471328</v>
      </c>
      <c r="AJ3" s="21">
        <v>0.62725689960818443</v>
      </c>
      <c r="AK3" s="21">
        <v>0.65436778045781807</v>
      </c>
      <c r="AL3" s="21">
        <v>0.86538957196520983</v>
      </c>
      <c r="AM3" s="21">
        <v>0.77184062474053405</v>
      </c>
      <c r="AN3" s="21">
        <v>0.54227164049494547</v>
      </c>
      <c r="AO3" s="21">
        <v>1.1321822131247927</v>
      </c>
      <c r="AP3" s="21">
        <v>0.86253079378988673</v>
      </c>
      <c r="AQ3" s="21">
        <v>0.77684596156544217</v>
      </c>
      <c r="AR3" s="21">
        <v>0.8340682821257559</v>
      </c>
      <c r="AS3" s="21">
        <v>1.0666176019744</v>
      </c>
      <c r="AT3" s="21">
        <v>1.3432163084943909</v>
      </c>
      <c r="AU3" s="21">
        <v>1.682216756033867</v>
      </c>
      <c r="AV3" s="21">
        <v>1.9900660199622564</v>
      </c>
      <c r="AW3" s="21">
        <v>3.6322694344940345</v>
      </c>
      <c r="AX3" s="21">
        <v>4.6777752929497325</v>
      </c>
      <c r="AY3" s="21">
        <v>5.4829754365411958</v>
      </c>
      <c r="AZ3" s="21">
        <v>6.6256762105504095</v>
      </c>
      <c r="BA3" s="21">
        <v>6.751268627731676</v>
      </c>
      <c r="BB3" s="21">
        <v>7.393628195284947</v>
      </c>
      <c r="BC3" s="21">
        <v>7.8259767874086208</v>
      </c>
      <c r="BD3" s="21">
        <v>8.1093537485616309</v>
      </c>
      <c r="BE3" s="21">
        <v>8.0379242186285609</v>
      </c>
      <c r="BF3" s="21">
        <v>7.9880734583744442</v>
      </c>
      <c r="BG3" s="21">
        <v>7.8765202676341914</v>
      </c>
      <c r="BH3" s="21">
        <v>8.3772656385054063</v>
      </c>
      <c r="BI3" s="21">
        <v>7.2509011281681808</v>
      </c>
      <c r="BJ3" s="21">
        <v>6.60162670741569</v>
      </c>
      <c r="BK3" s="21">
        <v>6.3614506423955959</v>
      </c>
      <c r="BL3" s="21">
        <v>6.9671454857929405</v>
      </c>
      <c r="BM3" s="21">
        <v>7.9799047833968757</v>
      </c>
      <c r="BN3" s="21">
        <v>8.3564098161367042</v>
      </c>
      <c r="BO3" s="21">
        <v>9.4404331247470736</v>
      </c>
      <c r="BP3" s="21">
        <v>10.10041008820204</v>
      </c>
      <c r="BQ3" s="21">
        <v>10.230227924035489</v>
      </c>
      <c r="BR3" s="21">
        <v>10.540276376631084</v>
      </c>
      <c r="BS3" s="21">
        <v>10.488322377082284</v>
      </c>
      <c r="BT3" s="21">
        <v>9.8756503499294581</v>
      </c>
      <c r="BU3" s="21">
        <v>9.4793414473782747</v>
      </c>
      <c r="BV3" s="21">
        <v>9.0991561824248066</v>
      </c>
      <c r="BW3" s="21">
        <v>8.3569861398934648</v>
      </c>
      <c r="BX3" s="21">
        <v>6.406657155573555</v>
      </c>
      <c r="BY3" s="21">
        <v>4.3045803295163267</v>
      </c>
      <c r="BZ3" s="21">
        <v>3.0865032447455718</v>
      </c>
      <c r="CA3" s="21">
        <v>1.4518285160379776</v>
      </c>
      <c r="CB3" s="21">
        <v>0.59949055114458361</v>
      </c>
      <c r="CC3" s="21">
        <v>0.35313145780541788</v>
      </c>
      <c r="CD3" s="21">
        <v>-8.0847536483943827E-2</v>
      </c>
      <c r="CE3" s="21">
        <v>-4.6504096578033227E-2</v>
      </c>
      <c r="CF3" s="21">
        <v>-0.24390438070011555</v>
      </c>
      <c r="CG3" s="21">
        <v>-0.39353895237825043</v>
      </c>
      <c r="CH3" s="21">
        <v>-0.44083532430917671</v>
      </c>
      <c r="CI3" s="21">
        <v>-0.65415810312974543</v>
      </c>
      <c r="CJ3" s="21">
        <v>-0.70986287761924416</v>
      </c>
      <c r="CK3" s="21">
        <v>-0.53692140460677251</v>
      </c>
      <c r="CL3" s="21">
        <v>-0.3</v>
      </c>
      <c r="CM3" s="21">
        <v>0</v>
      </c>
      <c r="CN3" s="21">
        <v>0.3</v>
      </c>
      <c r="CO3" s="86">
        <v>0.3</v>
      </c>
      <c r="CP3" s="86">
        <v>0.7</v>
      </c>
      <c r="CQ3" s="86">
        <v>0.6</v>
      </c>
    </row>
    <row r="4" spans="1:95">
      <c r="A4" s="20" t="s">
        <v>267</v>
      </c>
      <c r="B4" s="21">
        <v>-2.3711093312956137</v>
      </c>
      <c r="C4" s="21">
        <v>-3.2119893252306468</v>
      </c>
      <c r="D4" s="21">
        <v>-3.063238477038027</v>
      </c>
      <c r="E4" s="21">
        <v>-2.5780181879689508</v>
      </c>
      <c r="F4" s="21">
        <v>-1.9556687376365858</v>
      </c>
      <c r="G4" s="21">
        <v>-2.0169483165119431</v>
      </c>
      <c r="H4" s="21">
        <v>-1.0808388938133788</v>
      </c>
      <c r="I4" s="21">
        <v>-0.35566042713847423</v>
      </c>
      <c r="J4" s="21">
        <v>-0.56619617184398408</v>
      </c>
      <c r="K4" s="21">
        <v>-0.63435014857088845</v>
      </c>
      <c r="L4" s="21">
        <v>2.640168756664707E-2</v>
      </c>
      <c r="M4" s="21">
        <v>0.26466576405054809</v>
      </c>
      <c r="N4" s="21">
        <v>1.0468353525227627</v>
      </c>
      <c r="O4" s="21">
        <v>1.9812734967661072</v>
      </c>
      <c r="P4" s="21">
        <v>2.3524258878427418</v>
      </c>
      <c r="Q4" s="21">
        <v>2.3643852262510023</v>
      </c>
      <c r="R4" s="21">
        <v>2.3410308807356017</v>
      </c>
      <c r="S4" s="21">
        <v>2.1626279366224708</v>
      </c>
      <c r="T4" s="21">
        <v>2.1686343109280131</v>
      </c>
      <c r="U4" s="21">
        <v>1.5975602878871626</v>
      </c>
      <c r="V4" s="21">
        <v>1.1078123557581705</v>
      </c>
      <c r="W4" s="21">
        <v>1.2831206688390466</v>
      </c>
      <c r="X4" s="21">
        <v>1.0990613368383748</v>
      </c>
      <c r="Y4" s="21">
        <v>1.0495771404323193</v>
      </c>
      <c r="Z4" s="21">
        <v>0.90039174575508696</v>
      </c>
      <c r="AA4" s="21">
        <v>0.66793545321183956</v>
      </c>
      <c r="AB4" s="21">
        <v>0.57101105891530324</v>
      </c>
      <c r="AC4" s="21">
        <v>0.61022185876642254</v>
      </c>
      <c r="AD4" s="21">
        <v>0.4201033966141523</v>
      </c>
      <c r="AE4" s="21">
        <v>0.45836583633341377</v>
      </c>
      <c r="AF4" s="21">
        <v>0.61341272705894312</v>
      </c>
      <c r="AG4" s="21">
        <v>0.77073842957095451</v>
      </c>
      <c r="AH4" s="21">
        <v>1.3772643042680386</v>
      </c>
      <c r="AI4" s="21">
        <v>1.167732252857931</v>
      </c>
      <c r="AJ4" s="21">
        <v>0.98042858900780061</v>
      </c>
      <c r="AK4" s="21">
        <v>1.0339763164225957</v>
      </c>
      <c r="AL4" s="21">
        <v>1.373917310518749</v>
      </c>
      <c r="AM4" s="21">
        <v>1.4739879125211957</v>
      </c>
      <c r="AN4" s="21">
        <v>1.2110009866360514</v>
      </c>
      <c r="AO4" s="21">
        <v>1.2961594800504628</v>
      </c>
      <c r="AP4" s="21">
        <v>1.2489501547178605</v>
      </c>
      <c r="AQ4" s="21">
        <v>1.3966560436055033</v>
      </c>
      <c r="AR4" s="21">
        <v>1.5359365232434641</v>
      </c>
      <c r="AS4" s="21">
        <v>1.5375468813193578</v>
      </c>
      <c r="AT4" s="21">
        <v>1.3310719471033394</v>
      </c>
      <c r="AU4" s="21">
        <v>1.1962371447148428</v>
      </c>
      <c r="AV4" s="21">
        <v>1.4400797985441187</v>
      </c>
      <c r="AW4" s="21">
        <v>2.1652730038522776</v>
      </c>
      <c r="AX4" s="21">
        <v>2.7708891632837407</v>
      </c>
      <c r="AY4" s="21">
        <v>3.3386194769611848</v>
      </c>
      <c r="AZ4" s="21">
        <v>4.2687507111336203</v>
      </c>
      <c r="BA4" s="21">
        <v>4.1548450063466191</v>
      </c>
      <c r="BB4" s="21">
        <v>4.0556078295270481</v>
      </c>
      <c r="BC4" s="21">
        <v>4.0262323172957082</v>
      </c>
      <c r="BD4" s="21">
        <v>3.792001865040092</v>
      </c>
      <c r="BE4" s="21">
        <v>3.9795782901810952</v>
      </c>
      <c r="BF4" s="21">
        <v>4.0652579470031185</v>
      </c>
      <c r="BG4" s="21">
        <v>3.984915823911777</v>
      </c>
      <c r="BH4" s="21">
        <v>4.1462148809223436</v>
      </c>
      <c r="BI4" s="21">
        <v>3.7751235055666967</v>
      </c>
      <c r="BJ4" s="21">
        <v>3.2591075422384108</v>
      </c>
      <c r="BK4" s="21">
        <v>2.9477999034067892</v>
      </c>
      <c r="BL4" s="21">
        <v>3.6370733760844303</v>
      </c>
      <c r="BM4" s="21">
        <v>4.1363561519381307</v>
      </c>
      <c r="BN4" s="21">
        <v>4.9955750751664141</v>
      </c>
      <c r="BO4" s="21">
        <v>5.7182511446384581</v>
      </c>
      <c r="BP4" s="21">
        <v>6.5118777564320567</v>
      </c>
      <c r="BQ4" s="21">
        <v>6.9528244033514284</v>
      </c>
      <c r="BR4" s="21">
        <v>7.6215280667982483</v>
      </c>
      <c r="BS4" s="21">
        <v>7.6886102589396614</v>
      </c>
      <c r="BT4" s="21">
        <v>7.6447875352750145</v>
      </c>
      <c r="BU4" s="21">
        <v>7.7631583440947054</v>
      </c>
      <c r="BV4" s="21">
        <v>7.7854931386079045</v>
      </c>
      <c r="BW4" s="21">
        <v>7.8012525787230373</v>
      </c>
      <c r="BX4" s="21">
        <v>6.4306516363317456</v>
      </c>
      <c r="BY4" s="21">
        <v>5.6294168383178089</v>
      </c>
      <c r="BZ4" s="21">
        <v>4.9382713467854131</v>
      </c>
      <c r="CA4" s="21">
        <v>3.9910794516552812</v>
      </c>
      <c r="CB4" s="21">
        <v>3.3569715167537169</v>
      </c>
      <c r="CC4" s="21">
        <v>2.968386411722463</v>
      </c>
      <c r="CD4" s="21">
        <v>2.4788579023642683</v>
      </c>
      <c r="CE4" s="21">
        <v>2.2013376687262394</v>
      </c>
      <c r="CF4" s="21">
        <v>2.0209376648144541</v>
      </c>
      <c r="CG4" s="21">
        <v>1.7885164192284577</v>
      </c>
      <c r="CH4" s="21">
        <v>1.943253199752192</v>
      </c>
      <c r="CI4" s="21">
        <v>1.5196636525478056</v>
      </c>
      <c r="CJ4" s="21">
        <v>1.0279155917402676</v>
      </c>
      <c r="CK4" s="21">
        <v>1.0084241009625998</v>
      </c>
      <c r="CL4" s="21">
        <v>0.7</v>
      </c>
      <c r="CM4" s="21">
        <v>1</v>
      </c>
      <c r="CN4" s="21">
        <v>1.35</v>
      </c>
      <c r="CO4" s="86">
        <v>1.3</v>
      </c>
      <c r="CP4" s="86">
        <v>1.7</v>
      </c>
      <c r="CQ4" s="86">
        <v>1.5</v>
      </c>
    </row>
    <row r="5" spans="1:95">
      <c r="A5" s="20" t="s">
        <v>268</v>
      </c>
      <c r="B5" s="21">
        <v>1.0349292376193659</v>
      </c>
      <c r="C5" s="21">
        <v>1.1476089942741794</v>
      </c>
      <c r="D5" s="21">
        <v>1.5361397963581993</v>
      </c>
      <c r="E5" s="21">
        <v>1.1378460432207333</v>
      </c>
      <c r="F5" s="21">
        <v>1.0015403242134937</v>
      </c>
      <c r="G5" s="21">
        <v>1.1132435590964604</v>
      </c>
      <c r="H5" s="21">
        <v>1.0421700813842563</v>
      </c>
      <c r="I5" s="21">
        <v>0.97707822335402739</v>
      </c>
      <c r="J5" s="21">
        <v>0.88180074484623105</v>
      </c>
      <c r="K5" s="21">
        <v>0.84525892532410296</v>
      </c>
      <c r="L5" s="21">
        <v>0.87412580474928347</v>
      </c>
      <c r="M5" s="21">
        <v>0.8688720390857867</v>
      </c>
      <c r="N5" s="21">
        <v>1.2067781004198963</v>
      </c>
      <c r="O5" s="21">
        <v>1.9879089579221159</v>
      </c>
      <c r="P5" s="21">
        <v>2.2012191518524986</v>
      </c>
      <c r="Q5" s="21">
        <v>2.1661980483373497</v>
      </c>
      <c r="R5" s="21">
        <v>2.216905717429924</v>
      </c>
      <c r="S5" s="21">
        <v>2.2091966621312338</v>
      </c>
      <c r="T5" s="21">
        <v>2.2203179917664784</v>
      </c>
      <c r="U5" s="21">
        <v>2.0897018862687133</v>
      </c>
      <c r="V5" s="21">
        <v>2.0674410984591276</v>
      </c>
      <c r="W5" s="21">
        <v>2.0646876120401316</v>
      </c>
      <c r="X5" s="21">
        <v>2.0427301946281062</v>
      </c>
      <c r="Y5" s="21">
        <v>2.0616895647382165</v>
      </c>
      <c r="Z5" s="21">
        <v>1.7327386713151185</v>
      </c>
      <c r="AA5" s="21">
        <v>1.3917145320917683</v>
      </c>
      <c r="AB5" s="21">
        <v>0.78474766932679074</v>
      </c>
      <c r="AC5" s="21">
        <v>0.93719525085074906</v>
      </c>
      <c r="AD5" s="21">
        <v>0.93777403065098497</v>
      </c>
      <c r="AE5" s="21">
        <v>1.1418915783514905</v>
      </c>
      <c r="AF5" s="21">
        <v>1.2495980201295538</v>
      </c>
      <c r="AG5" s="21">
        <v>1.4232691273847138</v>
      </c>
      <c r="AH5" s="21">
        <v>1.7354843603067707</v>
      </c>
      <c r="AI5" s="21">
        <v>1.9354818766944391</v>
      </c>
      <c r="AJ5" s="21">
        <v>1.9333657720604407</v>
      </c>
      <c r="AK5" s="21">
        <v>1.9248655965411245</v>
      </c>
      <c r="AL5" s="21">
        <v>1.9717884328744901</v>
      </c>
      <c r="AM5" s="21">
        <v>1.9957880323879778</v>
      </c>
      <c r="AN5" s="21">
        <v>1.9681188997958685</v>
      </c>
      <c r="AO5" s="21">
        <v>1.6751295862589473</v>
      </c>
      <c r="AP5" s="21">
        <v>1.6497509159729304</v>
      </c>
      <c r="AQ5" s="21">
        <v>1.4943813591678605</v>
      </c>
      <c r="AR5" s="21">
        <v>1.4239064773878596</v>
      </c>
      <c r="AS5" s="21">
        <v>1.4490956756603168</v>
      </c>
      <c r="AT5" s="21">
        <v>1.514273635115444</v>
      </c>
      <c r="AU5" s="21">
        <v>1.3272937698685325</v>
      </c>
      <c r="AV5" s="21">
        <v>1.4504923989238705</v>
      </c>
      <c r="AW5" s="21">
        <v>1.522133626012149</v>
      </c>
      <c r="AX5" s="21">
        <v>1.7547405483023795</v>
      </c>
      <c r="AY5" s="21">
        <v>1.7064538659544439</v>
      </c>
      <c r="AZ5" s="21">
        <v>2.0318701158128505</v>
      </c>
      <c r="BA5" s="21">
        <v>2.1673152274640444</v>
      </c>
      <c r="BB5" s="21">
        <v>2.2529337531968139</v>
      </c>
      <c r="BC5" s="21">
        <v>2.3551444629920155</v>
      </c>
      <c r="BD5" s="21">
        <v>2.3483871672691947</v>
      </c>
      <c r="BE5" s="21">
        <v>2.2744376607434731</v>
      </c>
      <c r="BF5" s="21">
        <v>2.1013846033751946</v>
      </c>
      <c r="BG5" s="21">
        <v>1.979458273967964</v>
      </c>
      <c r="BH5" s="21">
        <v>2.0454973242939758</v>
      </c>
      <c r="BI5" s="21">
        <v>2.0302443796903447</v>
      </c>
      <c r="BJ5" s="21">
        <v>1.8764028817794838</v>
      </c>
      <c r="BK5" s="21">
        <v>1.9197151510236239</v>
      </c>
      <c r="BL5" s="21">
        <v>2.5438756344131406</v>
      </c>
      <c r="BM5" s="21">
        <v>3.1039713791099217</v>
      </c>
      <c r="BN5" s="21">
        <v>3.5737522971369629</v>
      </c>
      <c r="BO5" s="21">
        <v>4.050776634930628</v>
      </c>
      <c r="BP5" s="21">
        <v>4.7217386016548346</v>
      </c>
      <c r="BQ5" s="21">
        <v>5.100246970860951</v>
      </c>
      <c r="BR5" s="21">
        <v>6.2894081056352036</v>
      </c>
      <c r="BS5" s="21">
        <v>6.9545916945915138</v>
      </c>
      <c r="BT5" s="21">
        <v>7.1318797006791925</v>
      </c>
      <c r="BU5" s="21">
        <v>7.1851936666059686</v>
      </c>
      <c r="BV5" s="21">
        <v>7.3948978687778464</v>
      </c>
      <c r="BW5" s="21">
        <v>7.2691060382962718</v>
      </c>
      <c r="BX5" s="21">
        <v>6.5409630658688229</v>
      </c>
      <c r="BY5" s="21">
        <v>5.5825661078636557</v>
      </c>
      <c r="BZ5" s="21">
        <v>5.5244919378734068</v>
      </c>
      <c r="CA5" s="21">
        <v>5.0487593725112561</v>
      </c>
      <c r="CB5" s="21">
        <v>4.2719056469152861</v>
      </c>
      <c r="CC5" s="21">
        <v>3.9913452032916581</v>
      </c>
      <c r="CD5" s="21">
        <v>3.3861393591929669</v>
      </c>
      <c r="CE5" s="21">
        <v>3.1255683412729098</v>
      </c>
      <c r="CF5" s="21">
        <v>2.9425888760505927</v>
      </c>
      <c r="CG5" s="21">
        <v>2.8695040508015097</v>
      </c>
      <c r="CH5" s="21">
        <v>2.960066781349397</v>
      </c>
      <c r="CI5" s="21">
        <v>2.6620200309630775</v>
      </c>
      <c r="CJ5" s="21">
        <v>2.4319161834224445</v>
      </c>
      <c r="CK5" s="21">
        <v>2.9540689796659194</v>
      </c>
      <c r="CL5" s="21">
        <v>2.4</v>
      </c>
      <c r="CM5" s="21">
        <v>2.2999999999999998</v>
      </c>
      <c r="CN5" s="21">
        <v>2.4</v>
      </c>
      <c r="CO5" s="86">
        <v>2.7</v>
      </c>
      <c r="CP5" s="86">
        <v>3</v>
      </c>
      <c r="CQ5" s="86">
        <v>2.5</v>
      </c>
    </row>
    <row r="7" spans="1:95">
      <c r="A7" s="10" t="s">
        <v>269</v>
      </c>
    </row>
    <row r="8" spans="1:95">
      <c r="A8" s="136" t="s">
        <v>262</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83"/>
  <sheetViews>
    <sheetView zoomScale="67" workbookViewId="0">
      <selection activeCell="G11" sqref="G11"/>
    </sheetView>
  </sheetViews>
  <sheetFormatPr defaultRowHeight="15"/>
  <cols>
    <col min="1" max="1" width="9.42578125" bestFit="1" customWidth="1"/>
    <col min="2" max="2" width="13.28515625" customWidth="1"/>
    <col min="3" max="3" width="8.7109375" bestFit="1" customWidth="1"/>
  </cols>
  <sheetData>
    <row r="1" spans="1:18">
      <c r="A1" t="s">
        <v>55</v>
      </c>
      <c r="B1" t="s">
        <v>270</v>
      </c>
    </row>
    <row r="2" spans="1:18">
      <c r="A2" s="114">
        <v>43101</v>
      </c>
      <c r="B2">
        <v>1.5</v>
      </c>
      <c r="C2">
        <v>1.5</v>
      </c>
      <c r="I2" s="10" t="s">
        <v>271</v>
      </c>
      <c r="R2" s="10"/>
    </row>
    <row r="3" spans="1:18">
      <c r="A3" s="114">
        <v>43132</v>
      </c>
      <c r="B3">
        <v>1.6</v>
      </c>
      <c r="I3" s="136" t="s">
        <v>262</v>
      </c>
      <c r="R3" s="9"/>
    </row>
    <row r="4" spans="1:18">
      <c r="A4" s="114">
        <v>43160</v>
      </c>
      <c r="B4">
        <v>1.8</v>
      </c>
    </row>
    <row r="5" spans="1:18">
      <c r="A5" s="114">
        <v>43191</v>
      </c>
      <c r="B5">
        <v>1.6</v>
      </c>
    </row>
    <row r="6" spans="1:18">
      <c r="A6" s="114">
        <v>43221</v>
      </c>
      <c r="B6">
        <v>1.5</v>
      </c>
    </row>
    <row r="7" spans="1:18">
      <c r="A7" s="114">
        <v>43252</v>
      </c>
      <c r="B7">
        <v>1.5</v>
      </c>
    </row>
    <row r="8" spans="1:18">
      <c r="A8" s="114">
        <v>43282</v>
      </c>
      <c r="B8">
        <v>1.6</v>
      </c>
    </row>
    <row r="9" spans="1:18">
      <c r="A9" s="114">
        <v>43313</v>
      </c>
      <c r="B9">
        <v>1.6</v>
      </c>
    </row>
    <row r="10" spans="1:18">
      <c r="A10" s="114">
        <v>43344</v>
      </c>
      <c r="B10">
        <v>1.6</v>
      </c>
    </row>
    <row r="11" spans="1:18">
      <c r="A11" s="114">
        <v>43374</v>
      </c>
      <c r="B11">
        <v>0.9</v>
      </c>
    </row>
    <row r="12" spans="1:18">
      <c r="A12" s="114">
        <v>43405</v>
      </c>
      <c r="B12">
        <v>0.5</v>
      </c>
    </row>
    <row r="13" spans="1:18">
      <c r="A13" s="114">
        <v>43435</v>
      </c>
      <c r="B13">
        <v>0.4</v>
      </c>
    </row>
    <row r="14" spans="1:18">
      <c r="A14" s="114">
        <v>43466</v>
      </c>
      <c r="B14">
        <v>-0.1</v>
      </c>
    </row>
    <row r="15" spans="1:18">
      <c r="A15" s="114">
        <v>43497</v>
      </c>
      <c r="B15">
        <v>-0.2</v>
      </c>
    </row>
    <row r="16" spans="1:18">
      <c r="A16" s="114">
        <v>43525</v>
      </c>
      <c r="B16">
        <v>0.4</v>
      </c>
    </row>
    <row r="17" spans="1:2">
      <c r="A17" s="114">
        <v>43556</v>
      </c>
      <c r="B17">
        <v>0.3</v>
      </c>
    </row>
    <row r="18" spans="1:2">
      <c r="A18" s="114">
        <v>43586</v>
      </c>
      <c r="B18">
        <v>0.1</v>
      </c>
    </row>
    <row r="19" spans="1:2">
      <c r="A19" s="114">
        <v>43617</v>
      </c>
      <c r="B19">
        <v>0.1</v>
      </c>
    </row>
    <row r="20" spans="1:2">
      <c r="A20" s="114">
        <v>43647</v>
      </c>
      <c r="B20">
        <v>0.6</v>
      </c>
    </row>
    <row r="21" spans="1:2">
      <c r="A21" s="114">
        <v>43678</v>
      </c>
      <c r="B21">
        <v>0.3</v>
      </c>
    </row>
    <row r="22" spans="1:2">
      <c r="A22" s="114">
        <v>43709</v>
      </c>
      <c r="B22">
        <v>0.2</v>
      </c>
    </row>
    <row r="23" spans="1:2">
      <c r="A23" s="114">
        <v>43739</v>
      </c>
      <c r="B23">
        <v>0.8</v>
      </c>
    </row>
    <row r="24" spans="1:2">
      <c r="A24" s="114">
        <v>43770</v>
      </c>
      <c r="B24">
        <v>0.6</v>
      </c>
    </row>
    <row r="25" spans="1:2">
      <c r="A25" s="114">
        <v>43800</v>
      </c>
      <c r="B25">
        <v>0.6</v>
      </c>
    </row>
    <row r="26" spans="1:2">
      <c r="A26" s="114">
        <v>43831</v>
      </c>
      <c r="B26">
        <v>0.3</v>
      </c>
    </row>
    <row r="27" spans="1:2">
      <c r="A27" s="114">
        <v>43862</v>
      </c>
      <c r="B27">
        <v>2.2999999999999998</v>
      </c>
    </row>
    <row r="28" spans="1:2">
      <c r="A28" s="114">
        <v>43891</v>
      </c>
      <c r="B28">
        <v>2.4</v>
      </c>
    </row>
    <row r="29" spans="1:2">
      <c r="A29" s="114">
        <v>43922</v>
      </c>
      <c r="B29">
        <v>0.6</v>
      </c>
    </row>
    <row r="30" spans="1:2">
      <c r="A30" s="114">
        <v>43952</v>
      </c>
      <c r="B30">
        <v>-2.5</v>
      </c>
    </row>
    <row r="31" spans="1:2">
      <c r="A31" s="114">
        <v>43983</v>
      </c>
      <c r="B31">
        <v>3.2</v>
      </c>
    </row>
    <row r="32" spans="1:2">
      <c r="A32" s="114">
        <v>44013</v>
      </c>
      <c r="B32">
        <v>5</v>
      </c>
    </row>
    <row r="33" spans="1:2">
      <c r="A33" s="114">
        <v>44044</v>
      </c>
      <c r="B33">
        <v>5.8</v>
      </c>
    </row>
    <row r="34" spans="1:2">
      <c r="A34" s="114">
        <v>44075</v>
      </c>
      <c r="B34">
        <v>5.2</v>
      </c>
    </row>
    <row r="35" spans="1:2">
      <c r="A35" s="114">
        <v>44105</v>
      </c>
      <c r="B35">
        <v>5</v>
      </c>
    </row>
    <row r="36" spans="1:2">
      <c r="A36" s="114">
        <v>44136</v>
      </c>
      <c r="B36">
        <v>5.6</v>
      </c>
    </row>
    <row r="37" spans="1:2">
      <c r="A37" s="114">
        <v>44166</v>
      </c>
      <c r="B37">
        <v>7.3</v>
      </c>
    </row>
    <row r="38" spans="1:2">
      <c r="A38" s="114">
        <v>44197</v>
      </c>
      <c r="B38">
        <v>4.5</v>
      </c>
    </row>
    <row r="39" spans="1:2">
      <c r="A39" s="114">
        <v>44228</v>
      </c>
      <c r="B39">
        <v>5</v>
      </c>
    </row>
    <row r="40" spans="1:2">
      <c r="A40" s="114">
        <v>44256</v>
      </c>
      <c r="B40">
        <v>4.8</v>
      </c>
    </row>
    <row r="41" spans="1:2">
      <c r="A41" s="114">
        <v>44287</v>
      </c>
      <c r="B41">
        <v>6.1</v>
      </c>
    </row>
    <row r="42" spans="1:2">
      <c r="A42" s="114">
        <v>44317</v>
      </c>
      <c r="B42">
        <v>8.6</v>
      </c>
    </row>
    <row r="43" spans="1:2">
      <c r="A43" s="114">
        <v>44348</v>
      </c>
      <c r="B43">
        <v>1.9</v>
      </c>
    </row>
    <row r="44" spans="1:2">
      <c r="A44" s="114">
        <v>44378</v>
      </c>
      <c r="B44">
        <v>-1.2</v>
      </c>
    </row>
    <row r="45" spans="1:2">
      <c r="A45" s="114">
        <v>44409</v>
      </c>
      <c r="B45">
        <v>-3.7</v>
      </c>
    </row>
    <row r="46" spans="1:2">
      <c r="A46" s="114">
        <v>44440</v>
      </c>
      <c r="B46">
        <v>-4.5</v>
      </c>
    </row>
    <row r="47" spans="1:2">
      <c r="A47" s="114">
        <v>44470</v>
      </c>
      <c r="B47">
        <v>-2.2999999999999998</v>
      </c>
    </row>
    <row r="48" spans="1:2">
      <c r="A48" s="114">
        <v>44501</v>
      </c>
      <c r="B48">
        <v>-1.6</v>
      </c>
    </row>
    <row r="49" spans="1:2">
      <c r="A49" s="114">
        <v>44531</v>
      </c>
      <c r="B49">
        <v>-0.9</v>
      </c>
    </row>
    <row r="50" spans="1:2">
      <c r="A50" s="114">
        <v>44562</v>
      </c>
      <c r="B50">
        <v>-0.1</v>
      </c>
    </row>
    <row r="51" spans="1:2">
      <c r="A51" s="114">
        <v>44593</v>
      </c>
      <c r="B51">
        <v>-2.5</v>
      </c>
    </row>
    <row r="52" spans="1:2">
      <c r="A52" s="114">
        <v>44621</v>
      </c>
      <c r="B52">
        <v>2.2999999999999998</v>
      </c>
    </row>
    <row r="53" spans="1:2">
      <c r="A53" s="114">
        <v>44652</v>
      </c>
      <c r="B53">
        <v>4.7</v>
      </c>
    </row>
    <row r="54" spans="1:2">
      <c r="A54" s="114">
        <v>44682</v>
      </c>
      <c r="B54">
        <v>4.0999999999999996</v>
      </c>
    </row>
    <row r="55" spans="1:2">
      <c r="A55" s="114">
        <v>44713</v>
      </c>
      <c r="B55">
        <v>4.9000000000000004</v>
      </c>
    </row>
    <row r="56" spans="1:2">
      <c r="A56" s="114">
        <v>44743</v>
      </c>
      <c r="B56">
        <v>5.5</v>
      </c>
    </row>
    <row r="57" spans="1:2">
      <c r="A57" s="114">
        <v>44774</v>
      </c>
      <c r="B57">
        <v>6.2</v>
      </c>
    </row>
    <row r="58" spans="1:2">
      <c r="A58" s="114">
        <v>44805</v>
      </c>
      <c r="B58">
        <v>10.3</v>
      </c>
    </row>
    <row r="59" spans="1:2">
      <c r="A59" s="114">
        <v>44835</v>
      </c>
      <c r="B59">
        <v>10.1</v>
      </c>
    </row>
    <row r="60" spans="1:2">
      <c r="A60" s="114">
        <v>44866</v>
      </c>
      <c r="B60">
        <v>11.1</v>
      </c>
    </row>
    <row r="61" spans="1:2">
      <c r="A61" s="114">
        <v>44896</v>
      </c>
      <c r="B61">
        <v>11</v>
      </c>
    </row>
    <row r="62" spans="1:2">
      <c r="A62" s="114">
        <v>44927</v>
      </c>
      <c r="B62">
        <v>9.1</v>
      </c>
    </row>
    <row r="63" spans="1:2">
      <c r="A63" s="114">
        <v>44958</v>
      </c>
      <c r="B63">
        <v>12.9</v>
      </c>
    </row>
    <row r="64" spans="1:2">
      <c r="A64" s="114">
        <v>44986</v>
      </c>
      <c r="B64">
        <v>7.7</v>
      </c>
    </row>
    <row r="65" spans="1:2">
      <c r="A65" s="114">
        <v>45017</v>
      </c>
      <c r="B65">
        <v>5.0999999999999996</v>
      </c>
    </row>
    <row r="66" spans="1:2">
      <c r="A66" s="114">
        <v>45047</v>
      </c>
      <c r="B66">
        <v>6.7</v>
      </c>
    </row>
    <row r="67" spans="1:2">
      <c r="A67" s="114">
        <v>45078</v>
      </c>
      <c r="B67">
        <v>5.2</v>
      </c>
    </row>
    <row r="68" spans="1:2">
      <c r="A68" s="114">
        <v>45108</v>
      </c>
      <c r="B68">
        <v>5.2</v>
      </c>
    </row>
    <row r="69" spans="1:2">
      <c r="A69" s="114">
        <v>45139</v>
      </c>
      <c r="B69">
        <v>5.2</v>
      </c>
    </row>
    <row r="70" spans="1:2">
      <c r="A70" s="114">
        <v>45170</v>
      </c>
      <c r="B70">
        <v>7</v>
      </c>
    </row>
    <row r="71" spans="1:2">
      <c r="A71" s="114">
        <v>45200</v>
      </c>
      <c r="B71">
        <v>6.3</v>
      </c>
    </row>
    <row r="72" spans="1:2">
      <c r="A72" s="114">
        <v>45231</v>
      </c>
      <c r="B72">
        <v>2.6</v>
      </c>
    </row>
    <row r="73" spans="1:2">
      <c r="A73" s="114">
        <v>45261</v>
      </c>
      <c r="B73">
        <v>2.8</v>
      </c>
    </row>
    <row r="74" spans="1:2">
      <c r="A74" s="114">
        <v>45292</v>
      </c>
      <c r="B74">
        <v>7.4</v>
      </c>
    </row>
    <row r="75" spans="1:2">
      <c r="A75" s="114">
        <v>45323</v>
      </c>
      <c r="B75">
        <v>3.7</v>
      </c>
    </row>
    <row r="76" spans="1:2">
      <c r="A76" s="114">
        <v>45352</v>
      </c>
      <c r="B76">
        <v>1.6</v>
      </c>
    </row>
    <row r="77" spans="1:2">
      <c r="A77" s="114">
        <v>45383</v>
      </c>
      <c r="B77">
        <v>1.5</v>
      </c>
    </row>
    <row r="78" spans="1:2">
      <c r="A78" s="114">
        <v>45413</v>
      </c>
      <c r="B78">
        <v>1.8</v>
      </c>
    </row>
    <row r="79" spans="1:2">
      <c r="A79" s="114">
        <v>45444</v>
      </c>
      <c r="B79">
        <v>3.3</v>
      </c>
    </row>
    <row r="80" spans="1:2">
      <c r="A80" s="114">
        <v>45474</v>
      </c>
      <c r="B80">
        <v>0.9</v>
      </c>
    </row>
    <row r="81" spans="1:2">
      <c r="A81" s="114">
        <v>45505</v>
      </c>
      <c r="B81" s="82">
        <v>5.3</v>
      </c>
    </row>
    <row r="82" spans="1:2">
      <c r="A82" s="114">
        <v>45536</v>
      </c>
      <c r="B82" s="82">
        <v>1.7</v>
      </c>
    </row>
    <row r="83" spans="1:2">
      <c r="A83" s="114">
        <v>45566</v>
      </c>
      <c r="B83" s="82">
        <v>-0.1</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E24"/>
  <sheetViews>
    <sheetView topLeftCell="A11" zoomScale="91" workbookViewId="0">
      <selection activeCell="AQ13" sqref="AQ13"/>
    </sheetView>
  </sheetViews>
  <sheetFormatPr defaultColWidth="9.28515625" defaultRowHeight="16.5" outlineLevelCol="1"/>
  <cols>
    <col min="1" max="1" width="36.7109375" style="23" customWidth="1"/>
    <col min="2" max="33" width="0" style="23" hidden="1" customWidth="1" outlineLevel="1"/>
    <col min="34" max="34" width="9.28515625" style="23" collapsed="1"/>
    <col min="35" max="37" width="9.28515625" style="23"/>
    <col min="38" max="38" width="15.5703125" style="23" customWidth="1"/>
    <col min="39" max="43" width="11.7109375" style="23" customWidth="1"/>
    <col min="44" max="16384" width="9.28515625" style="23"/>
  </cols>
  <sheetData>
    <row r="2" spans="1:57">
      <c r="A2" s="158"/>
      <c r="B2" s="158" t="s">
        <v>272</v>
      </c>
      <c r="C2" s="158" t="s">
        <v>273</v>
      </c>
      <c r="D2" s="158" t="s">
        <v>274</v>
      </c>
      <c r="E2" s="158" t="s">
        <v>275</v>
      </c>
      <c r="F2" s="158" t="s">
        <v>276</v>
      </c>
      <c r="G2" s="158" t="s">
        <v>277</v>
      </c>
      <c r="H2" s="158" t="s">
        <v>278</v>
      </c>
      <c r="I2" s="158" t="s">
        <v>279</v>
      </c>
      <c r="J2" s="158" t="s">
        <v>280</v>
      </c>
      <c r="K2" s="158" t="s">
        <v>281</v>
      </c>
      <c r="L2" s="158" t="s">
        <v>282</v>
      </c>
      <c r="M2" s="158" t="s">
        <v>283</v>
      </c>
      <c r="N2" s="158" t="s">
        <v>284</v>
      </c>
      <c r="O2" s="158" t="s">
        <v>285</v>
      </c>
      <c r="P2" s="158" t="s">
        <v>286</v>
      </c>
      <c r="Q2" s="158" t="s">
        <v>287</v>
      </c>
      <c r="R2" s="158" t="s">
        <v>288</v>
      </c>
      <c r="S2" s="158" t="s">
        <v>289</v>
      </c>
      <c r="T2" s="158" t="s">
        <v>290</v>
      </c>
      <c r="U2" s="158" t="s">
        <v>291</v>
      </c>
      <c r="V2" s="158" t="s">
        <v>292</v>
      </c>
      <c r="W2" s="158" t="s">
        <v>293</v>
      </c>
      <c r="X2" s="158" t="s">
        <v>294</v>
      </c>
      <c r="Y2" s="158" t="s">
        <v>295</v>
      </c>
      <c r="Z2" s="158" t="s">
        <v>182</v>
      </c>
      <c r="AA2" s="158" t="s">
        <v>183</v>
      </c>
      <c r="AB2" s="158" t="s">
        <v>184</v>
      </c>
      <c r="AC2" s="158" t="s">
        <v>185</v>
      </c>
      <c r="AD2" s="158" t="s">
        <v>186</v>
      </c>
      <c r="AE2" s="158" t="s">
        <v>187</v>
      </c>
      <c r="AF2" s="158" t="s">
        <v>188</v>
      </c>
      <c r="AG2" s="158" t="s">
        <v>189</v>
      </c>
      <c r="AH2" s="158" t="s">
        <v>190</v>
      </c>
      <c r="AI2" s="158" t="s">
        <v>191</v>
      </c>
      <c r="AJ2" s="158" t="s">
        <v>192</v>
      </c>
      <c r="AK2" s="158" t="s">
        <v>193</v>
      </c>
      <c r="AL2" s="158" t="s">
        <v>194</v>
      </c>
      <c r="AM2" s="158" t="s">
        <v>195</v>
      </c>
      <c r="AN2" s="158" t="s">
        <v>196</v>
      </c>
      <c r="AO2" s="158" t="s">
        <v>197</v>
      </c>
      <c r="AP2" s="158" t="s">
        <v>198</v>
      </c>
      <c r="AQ2" s="158" t="s">
        <v>199</v>
      </c>
      <c r="AR2" s="158" t="s">
        <v>200</v>
      </c>
      <c r="AS2" s="158" t="s">
        <v>201</v>
      </c>
      <c r="AT2" s="158" t="s">
        <v>28</v>
      </c>
      <c r="AU2" s="158" t="s">
        <v>29</v>
      </c>
      <c r="AV2" s="158" t="s">
        <v>30</v>
      </c>
      <c r="AW2" s="158" t="s">
        <v>31</v>
      </c>
      <c r="AX2" s="158" t="s">
        <v>32</v>
      </c>
      <c r="AY2" s="158" t="s">
        <v>33</v>
      </c>
      <c r="AZ2" s="158" t="s">
        <v>34</v>
      </c>
      <c r="BA2" s="158" t="s">
        <v>35</v>
      </c>
      <c r="BB2" s="158" t="s">
        <v>36</v>
      </c>
      <c r="BC2" s="158" t="s">
        <v>37</v>
      </c>
      <c r="BD2" s="158" t="s">
        <v>38</v>
      </c>
      <c r="BE2" s="158" t="s">
        <v>202</v>
      </c>
    </row>
    <row r="3" spans="1:57">
      <c r="A3" s="159" t="s">
        <v>296</v>
      </c>
      <c r="B3" s="156">
        <v>3.6</v>
      </c>
      <c r="C3" s="156">
        <v>9.1999999999999993</v>
      </c>
      <c r="D3" s="156">
        <v>4.8</v>
      </c>
      <c r="E3" s="156">
        <v>3.2</v>
      </c>
      <c r="F3" s="156">
        <v>3.1</v>
      </c>
      <c r="G3" s="156">
        <v>3</v>
      </c>
      <c r="H3" s="156">
        <v>2</v>
      </c>
      <c r="I3" s="156">
        <v>2.7</v>
      </c>
      <c r="J3" s="156">
        <v>1.7</v>
      </c>
      <c r="K3" s="156">
        <v>1.2</v>
      </c>
      <c r="L3" s="156">
        <v>1</v>
      </c>
      <c r="M3" s="156">
        <v>1.1000000000000001</v>
      </c>
      <c r="N3" s="156">
        <v>0.9</v>
      </c>
      <c r="O3" s="156">
        <v>0.7</v>
      </c>
      <c r="P3" s="156">
        <v>0.7</v>
      </c>
      <c r="Q3" s="156">
        <v>1.3</v>
      </c>
      <c r="R3" s="156">
        <v>3.9</v>
      </c>
      <c r="S3" s="157">
        <v>1.9</v>
      </c>
      <c r="T3" s="156">
        <v>1.2</v>
      </c>
      <c r="U3" s="156">
        <v>0.4</v>
      </c>
      <c r="V3" s="156">
        <v>2.9</v>
      </c>
      <c r="W3" s="156">
        <v>5.0999999999999996</v>
      </c>
      <c r="X3" s="156">
        <v>3.6</v>
      </c>
      <c r="Y3" s="156">
        <v>14.8</v>
      </c>
      <c r="Z3" s="156">
        <v>8.1</v>
      </c>
      <c r="AA3" s="156">
        <v>6.3</v>
      </c>
      <c r="AB3" s="156">
        <v>2.4</v>
      </c>
      <c r="AC3" s="160">
        <v>1.4</v>
      </c>
      <c r="AD3" s="160">
        <v>2.4046434494195692</v>
      </c>
      <c r="AE3" s="160">
        <v>58.201498751040802</v>
      </c>
      <c r="AF3" s="160">
        <v>39.666666666666664</v>
      </c>
      <c r="AG3" s="160">
        <v>32.220367278797994</v>
      </c>
      <c r="AH3" s="160">
        <v>19.600000000000001</v>
      </c>
      <c r="AI3" s="160">
        <v>17.7</v>
      </c>
      <c r="AJ3" s="160">
        <v>14.7</v>
      </c>
      <c r="AK3" s="160">
        <v>13.064361191162345</v>
      </c>
      <c r="AL3" s="160">
        <v>9.6747289407839876</v>
      </c>
      <c r="AM3" s="160">
        <v>10.321489001692047</v>
      </c>
      <c r="AN3" s="160">
        <v>8.8952654232424688</v>
      </c>
      <c r="AO3" s="160">
        <v>3.2670454545454546</v>
      </c>
      <c r="AP3" s="160">
        <v>3.4770514603616132</v>
      </c>
      <c r="AQ3" s="160">
        <v>9.2811646951774343</v>
      </c>
      <c r="AR3" s="160">
        <v>3.7514654161781942</v>
      </c>
      <c r="AS3" s="161">
        <v>3.0423280423280423</v>
      </c>
      <c r="AT3" s="161">
        <v>2.12</v>
      </c>
      <c r="AU3" s="162">
        <v>3.90625</v>
      </c>
      <c r="AV3" s="162">
        <v>3.45</v>
      </c>
      <c r="AW3" s="162">
        <v>8.6</v>
      </c>
      <c r="AX3" s="163">
        <v>10.104166666666666</v>
      </c>
      <c r="AY3" s="161">
        <v>9.5</v>
      </c>
      <c r="AZ3" s="161">
        <v>9.3942054433713782</v>
      </c>
      <c r="BA3" s="161">
        <v>5.6020066889632103</v>
      </c>
      <c r="BB3" s="161">
        <v>7.9822616407982299</v>
      </c>
      <c r="BC3" s="148">
        <v>8.16</v>
      </c>
      <c r="BD3" s="148">
        <v>6.72</v>
      </c>
      <c r="BE3" s="148">
        <v>6.82</v>
      </c>
    </row>
    <row r="4" spans="1:57">
      <c r="A4" s="159" t="s">
        <v>297</v>
      </c>
      <c r="B4" s="156">
        <v>7.6</v>
      </c>
      <c r="C4" s="156">
        <v>13.9</v>
      </c>
      <c r="D4" s="156">
        <v>6.4</v>
      </c>
      <c r="E4" s="156">
        <v>5.0999999999999996</v>
      </c>
      <c r="F4" s="156">
        <v>6</v>
      </c>
      <c r="G4" s="156">
        <v>3.6</v>
      </c>
      <c r="H4" s="156">
        <v>3.1</v>
      </c>
      <c r="I4" s="156">
        <v>5.6</v>
      </c>
      <c r="J4" s="156">
        <v>6.2</v>
      </c>
      <c r="K4" s="156">
        <v>4.5999999999999996</v>
      </c>
      <c r="L4" s="156">
        <v>8.6</v>
      </c>
      <c r="M4" s="156">
        <v>7</v>
      </c>
      <c r="N4" s="156">
        <v>5.0999999999999996</v>
      </c>
      <c r="O4" s="156">
        <v>8</v>
      </c>
      <c r="P4" s="156">
        <v>6.2</v>
      </c>
      <c r="Q4" s="156">
        <v>5.6</v>
      </c>
      <c r="R4" s="156">
        <v>13.4</v>
      </c>
      <c r="S4" s="157">
        <v>9.1999999999999993</v>
      </c>
      <c r="T4" s="156">
        <v>9.1</v>
      </c>
      <c r="U4" s="156">
        <v>10.3</v>
      </c>
      <c r="V4" s="156">
        <v>17</v>
      </c>
      <c r="W4" s="156">
        <v>15.3</v>
      </c>
      <c r="X4" s="156">
        <v>16.100000000000001</v>
      </c>
      <c r="Y4" s="156">
        <v>14.8</v>
      </c>
      <c r="Z4" s="156">
        <v>20.8</v>
      </c>
      <c r="AA4" s="156">
        <v>18.600000000000001</v>
      </c>
      <c r="AB4" s="156">
        <v>18.3</v>
      </c>
      <c r="AC4" s="160">
        <v>13.2</v>
      </c>
      <c r="AD4" s="160">
        <v>17.412935323383085</v>
      </c>
      <c r="AE4" s="160">
        <v>21.482098251457117</v>
      </c>
      <c r="AF4" s="160">
        <v>28.499999999999996</v>
      </c>
      <c r="AG4" s="160">
        <v>26.961602671118552</v>
      </c>
      <c r="AH4" s="160">
        <v>24.5</v>
      </c>
      <c r="AI4" s="160">
        <v>27.4</v>
      </c>
      <c r="AJ4" s="160">
        <v>28.8</v>
      </c>
      <c r="AK4" s="160">
        <v>24.975984630163303</v>
      </c>
      <c r="AL4" s="160">
        <v>23.603002502085072</v>
      </c>
      <c r="AM4" s="160">
        <v>22.081218274111674</v>
      </c>
      <c r="AN4" s="160">
        <v>21.52080344332855</v>
      </c>
      <c r="AO4" s="160">
        <v>14.772727272727273</v>
      </c>
      <c r="AP4" s="160">
        <v>12.100139082058414</v>
      </c>
      <c r="AQ4" s="160">
        <v>13.830755232029118</v>
      </c>
      <c r="AR4" s="160">
        <v>20.281359906213364</v>
      </c>
      <c r="AS4" s="161">
        <v>17.063492063492063</v>
      </c>
      <c r="AT4" s="161">
        <v>12.74</v>
      </c>
      <c r="AU4" s="162">
        <v>15.9</v>
      </c>
      <c r="AV4" s="162">
        <v>15.11</v>
      </c>
      <c r="AW4" s="162">
        <v>10.375275938189846</v>
      </c>
      <c r="AX4" s="162">
        <v>11.041666666666666</v>
      </c>
      <c r="AY4" s="161">
        <v>8.75</v>
      </c>
      <c r="AZ4" s="161">
        <v>10.272168568920105</v>
      </c>
      <c r="BA4" s="161">
        <v>7.5250836120401345</v>
      </c>
      <c r="BB4" s="161">
        <v>7.7605321507760534</v>
      </c>
      <c r="BC4" s="148">
        <v>7.66</v>
      </c>
      <c r="BD4" s="148">
        <v>7.39</v>
      </c>
      <c r="BE4" s="148">
        <v>9.07</v>
      </c>
    </row>
    <row r="5" spans="1:57">
      <c r="A5" s="159" t="s">
        <v>298</v>
      </c>
      <c r="B5" s="156">
        <v>16.5</v>
      </c>
      <c r="C5" s="156">
        <v>21.4</v>
      </c>
      <c r="D5" s="156">
        <v>26.7</v>
      </c>
      <c r="E5" s="156">
        <v>38.299999999999997</v>
      </c>
      <c r="F5" s="156">
        <v>26.4</v>
      </c>
      <c r="G5" s="156">
        <v>27.2</v>
      </c>
      <c r="H5" s="156">
        <v>21.4</v>
      </c>
      <c r="I5" s="156">
        <v>44.7</v>
      </c>
      <c r="J5" s="156">
        <v>37</v>
      </c>
      <c r="K5" s="156">
        <v>31.9</v>
      </c>
      <c r="L5" s="156">
        <v>31.7</v>
      </c>
      <c r="M5" s="156">
        <v>27.9</v>
      </c>
      <c r="N5" s="156">
        <v>23.6</v>
      </c>
      <c r="O5" s="156">
        <v>22.7</v>
      </c>
      <c r="P5" s="156">
        <v>20.100000000000001</v>
      </c>
      <c r="Q5" s="156">
        <v>24.5</v>
      </c>
      <c r="R5" s="156">
        <v>29</v>
      </c>
      <c r="S5" s="157">
        <v>21.5</v>
      </c>
      <c r="T5" s="156">
        <v>22.6</v>
      </c>
      <c r="U5" s="156">
        <v>38.1</v>
      </c>
      <c r="V5" s="156">
        <v>44.4</v>
      </c>
      <c r="W5" s="156">
        <v>41.1</v>
      </c>
      <c r="X5" s="156">
        <v>50.8</v>
      </c>
      <c r="Y5" s="156">
        <v>54.6</v>
      </c>
      <c r="Z5" s="156">
        <v>64.2</v>
      </c>
      <c r="AA5" s="156">
        <v>63.9</v>
      </c>
      <c r="AB5" s="156">
        <v>61.8</v>
      </c>
      <c r="AC5" s="160">
        <v>48.4</v>
      </c>
      <c r="AD5" s="160">
        <v>43.117744610281925</v>
      </c>
      <c r="AE5" s="160">
        <v>10.158201498751041</v>
      </c>
      <c r="AF5" s="160">
        <v>18.833333333333332</v>
      </c>
      <c r="AG5" s="160">
        <v>23.87312186978297</v>
      </c>
      <c r="AH5" s="160">
        <v>36.9</v>
      </c>
      <c r="AI5" s="160">
        <v>33.5</v>
      </c>
      <c r="AJ5" s="160">
        <v>36.5</v>
      </c>
      <c r="AK5" s="160">
        <v>44.380403458213266</v>
      </c>
      <c r="AL5" s="160">
        <v>46.622185154295245</v>
      </c>
      <c r="AM5" s="160">
        <v>35.363790186125208</v>
      </c>
      <c r="AN5" s="160">
        <v>35.868005738880917</v>
      </c>
      <c r="AO5" s="160">
        <v>35.653409090909086</v>
      </c>
      <c r="AP5" s="160">
        <v>33.796940194714878</v>
      </c>
      <c r="AQ5" s="160">
        <v>13.102820746132849</v>
      </c>
      <c r="AR5" s="160">
        <v>17.116060961313011</v>
      </c>
      <c r="AS5" s="161">
        <v>8.0687830687830679</v>
      </c>
      <c r="AT5" s="161">
        <v>6.99</v>
      </c>
      <c r="AU5" s="162">
        <v>6.8080357142857135</v>
      </c>
      <c r="AV5" s="162">
        <v>11.87</v>
      </c>
      <c r="AW5" s="162">
        <v>20.088300220750551</v>
      </c>
      <c r="AX5" s="162">
        <v>19.375</v>
      </c>
      <c r="AY5" s="161">
        <v>12.5</v>
      </c>
      <c r="AZ5" s="161">
        <v>16.417910447761194</v>
      </c>
      <c r="BA5" s="161">
        <v>19.063545150501675</v>
      </c>
      <c r="BB5" s="161">
        <v>22.394678492239468</v>
      </c>
      <c r="BC5" s="148">
        <v>20.149999999999999</v>
      </c>
      <c r="BD5" s="148">
        <v>16.43</v>
      </c>
      <c r="BE5" s="148">
        <v>23.63</v>
      </c>
    </row>
    <row r="6" spans="1:57">
      <c r="A6" s="159" t="s">
        <v>299</v>
      </c>
      <c r="B6" s="156">
        <v>30.2</v>
      </c>
      <c r="C6" s="156">
        <v>17</v>
      </c>
      <c r="D6" s="156">
        <v>32</v>
      </c>
      <c r="E6" s="156">
        <v>31.4</v>
      </c>
      <c r="F6" s="156">
        <v>46.3</v>
      </c>
      <c r="G6" s="156">
        <v>48.6</v>
      </c>
      <c r="H6" s="156">
        <v>44</v>
      </c>
      <c r="I6" s="156">
        <v>33.200000000000003</v>
      </c>
      <c r="J6" s="156">
        <v>36</v>
      </c>
      <c r="K6" s="156">
        <v>47.6</v>
      </c>
      <c r="L6" s="156">
        <v>47.5</v>
      </c>
      <c r="M6" s="156">
        <v>49.5</v>
      </c>
      <c r="N6" s="156">
        <v>52</v>
      </c>
      <c r="O6" s="156">
        <v>49.5</v>
      </c>
      <c r="P6" s="156">
        <v>53.3</v>
      </c>
      <c r="Q6" s="156">
        <v>51.1</v>
      </c>
      <c r="R6" s="156">
        <v>38.4</v>
      </c>
      <c r="S6" s="157">
        <v>43.9</v>
      </c>
      <c r="T6" s="156">
        <v>43.8</v>
      </c>
      <c r="U6" s="156">
        <v>35.4</v>
      </c>
      <c r="V6" s="156">
        <v>24.8</v>
      </c>
      <c r="W6" s="156">
        <v>27.2</v>
      </c>
      <c r="X6" s="156">
        <v>22.5</v>
      </c>
      <c r="Y6" s="156">
        <v>9</v>
      </c>
      <c r="Z6" s="156">
        <v>4.0999999999999996</v>
      </c>
      <c r="AA6" s="156">
        <v>9.4</v>
      </c>
      <c r="AB6" s="156">
        <v>13.8</v>
      </c>
      <c r="AC6" s="160">
        <v>26.5</v>
      </c>
      <c r="AD6" s="160">
        <v>28.35820895522388</v>
      </c>
      <c r="AE6" s="160">
        <v>0</v>
      </c>
      <c r="AF6" s="160">
        <v>0.83333333333333337</v>
      </c>
      <c r="AG6" s="160">
        <v>1.5859766277128546</v>
      </c>
      <c r="AH6" s="160">
        <v>1.2</v>
      </c>
      <c r="AI6" s="160">
        <v>3.5</v>
      </c>
      <c r="AJ6" s="160">
        <v>3.6</v>
      </c>
      <c r="AK6" s="160">
        <v>3.1700288184438041</v>
      </c>
      <c r="AL6" s="160">
        <v>2.2518765638031693</v>
      </c>
      <c r="AM6" s="160">
        <v>7.1912013536379025</v>
      </c>
      <c r="AN6" s="160">
        <v>7.6040172166427542</v>
      </c>
      <c r="AO6" s="160">
        <v>11.647727272727272</v>
      </c>
      <c r="AP6" s="160">
        <v>12.517385257301807</v>
      </c>
      <c r="AQ6" s="160">
        <v>20.473157415832574</v>
      </c>
      <c r="AR6" s="160">
        <v>23.563892145369287</v>
      </c>
      <c r="AS6" s="161">
        <v>27.24867724867725</v>
      </c>
      <c r="AT6" s="161">
        <v>33.19</v>
      </c>
      <c r="AU6" s="164">
        <v>28.459821428571431</v>
      </c>
      <c r="AV6" s="162">
        <v>23.11</v>
      </c>
      <c r="AW6" s="162">
        <v>28.035320088300221</v>
      </c>
      <c r="AX6" s="162">
        <v>20.520833333333332</v>
      </c>
      <c r="AY6" s="161">
        <v>18.666666666666668</v>
      </c>
      <c r="AZ6" s="161">
        <v>14.661984196663742</v>
      </c>
      <c r="BA6" s="161">
        <v>14.715719063545151</v>
      </c>
      <c r="BB6" s="161">
        <v>17.627494456762747</v>
      </c>
      <c r="BC6" s="148">
        <v>12.41</v>
      </c>
      <c r="BD6" s="148">
        <v>14.02</v>
      </c>
      <c r="BE6" s="148">
        <v>15.97</v>
      </c>
    </row>
    <row r="7" spans="1:57">
      <c r="A7" s="159" t="s">
        <v>300</v>
      </c>
      <c r="B7" s="156">
        <v>22.7</v>
      </c>
      <c r="C7" s="156">
        <v>4.9000000000000004</v>
      </c>
      <c r="D7" s="156">
        <v>11.9</v>
      </c>
      <c r="E7" s="156">
        <v>5.7</v>
      </c>
      <c r="F7" s="156">
        <v>9.1999999999999993</v>
      </c>
      <c r="G7" s="156">
        <v>12.1</v>
      </c>
      <c r="H7" s="156">
        <v>21.8</v>
      </c>
      <c r="I7" s="156">
        <v>10.199999999999999</v>
      </c>
      <c r="J7" s="156">
        <v>12.8</v>
      </c>
      <c r="K7" s="156">
        <v>12.1</v>
      </c>
      <c r="L7" s="156">
        <v>9.3000000000000007</v>
      </c>
      <c r="M7" s="156">
        <v>12.1</v>
      </c>
      <c r="N7" s="156">
        <v>14.3</v>
      </c>
      <c r="O7" s="156">
        <v>16.2</v>
      </c>
      <c r="P7" s="156">
        <v>17.399999999999999</v>
      </c>
      <c r="Q7" s="156">
        <v>12.8</v>
      </c>
      <c r="R7" s="156">
        <v>6.9</v>
      </c>
      <c r="S7" s="157">
        <v>14</v>
      </c>
      <c r="T7" s="156">
        <v>14</v>
      </c>
      <c r="U7" s="156">
        <v>7.1</v>
      </c>
      <c r="V7" s="156">
        <v>3.3</v>
      </c>
      <c r="W7" s="156">
        <v>3.6</v>
      </c>
      <c r="X7" s="156">
        <v>3</v>
      </c>
      <c r="Y7" s="156">
        <v>2.2000000000000002</v>
      </c>
      <c r="Z7" s="156">
        <v>0.2</v>
      </c>
      <c r="AA7" s="156">
        <v>1.3</v>
      </c>
      <c r="AB7" s="156">
        <v>1.6</v>
      </c>
      <c r="AC7" s="160">
        <v>7.8</v>
      </c>
      <c r="AD7" s="160">
        <v>5.3067993366500827</v>
      </c>
      <c r="AE7" s="160">
        <v>0.58284762697751868</v>
      </c>
      <c r="AF7" s="160">
        <v>8.3333333333333343E-2</v>
      </c>
      <c r="AG7" s="160">
        <v>8.347245409015025E-2</v>
      </c>
      <c r="AH7" s="160">
        <v>0.1</v>
      </c>
      <c r="AI7" s="160">
        <v>0.8</v>
      </c>
      <c r="AJ7" s="160">
        <v>1.1000000000000001</v>
      </c>
      <c r="AK7" s="160">
        <v>0.96061479346781953</v>
      </c>
      <c r="AL7" s="160">
        <v>0.33361134278565469</v>
      </c>
      <c r="AM7" s="160">
        <v>0.76142131979695438</v>
      </c>
      <c r="AN7" s="160">
        <v>0.57388809182209477</v>
      </c>
      <c r="AO7" s="160">
        <v>1.9886363636363635</v>
      </c>
      <c r="AP7" s="160">
        <v>3.05980528511822</v>
      </c>
      <c r="AQ7" s="160">
        <v>3.9126478616924478</v>
      </c>
      <c r="AR7" s="160">
        <v>2.9308323563892147</v>
      </c>
      <c r="AS7" s="161">
        <v>3.9682539682539684</v>
      </c>
      <c r="AT7" s="161">
        <v>6.73</v>
      </c>
      <c r="AU7" s="162">
        <v>3.7946428571428568</v>
      </c>
      <c r="AV7" s="162">
        <v>6.04</v>
      </c>
      <c r="AW7" s="162">
        <v>8</v>
      </c>
      <c r="AX7" s="162">
        <v>7.395833333333333</v>
      </c>
      <c r="AY7" s="161">
        <v>8.8333333333333339</v>
      </c>
      <c r="AZ7" s="161">
        <v>7.4626865671641784</v>
      </c>
      <c r="BA7" s="161">
        <v>6.7725752508361197</v>
      </c>
      <c r="BB7" s="161">
        <v>7.2062084257206216</v>
      </c>
      <c r="BC7" s="148">
        <v>5.33</v>
      </c>
      <c r="BD7" s="148">
        <v>6.31</v>
      </c>
      <c r="BE7" s="148">
        <v>5.74</v>
      </c>
    </row>
    <row r="8" spans="1:57">
      <c r="A8" s="159" t="s">
        <v>301</v>
      </c>
      <c r="B8" s="156">
        <v>19.399999999999999</v>
      </c>
      <c r="C8" s="156">
        <v>33.599999999999987</v>
      </c>
      <c r="D8" s="156">
        <v>18.2</v>
      </c>
      <c r="E8" s="156">
        <v>16.299999999999994</v>
      </c>
      <c r="F8" s="156">
        <v>9</v>
      </c>
      <c r="G8" s="156">
        <v>5.5000000000000053</v>
      </c>
      <c r="H8" s="156">
        <v>7.7000000000000082</v>
      </c>
      <c r="I8" s="156">
        <v>3.5999999999999943</v>
      </c>
      <c r="J8" s="156">
        <v>6.2999999999999972</v>
      </c>
      <c r="K8" s="156">
        <v>2.6000000000000028</v>
      </c>
      <c r="L8" s="156">
        <v>1.9000000000000086</v>
      </c>
      <c r="M8" s="156">
        <v>2.400000000000003</v>
      </c>
      <c r="N8" s="156">
        <v>4.1000000000000085</v>
      </c>
      <c r="O8" s="156">
        <v>2.8999999999999941</v>
      </c>
      <c r="P8" s="156">
        <v>2.3000000000000087</v>
      </c>
      <c r="Q8" s="156">
        <v>4.6999999999999975</v>
      </c>
      <c r="R8" s="156">
        <v>8.4000000000000021</v>
      </c>
      <c r="S8" s="157">
        <v>9.4999999999999947</v>
      </c>
      <c r="T8" s="156">
        <v>9.3000000000000007</v>
      </c>
      <c r="U8" s="156">
        <v>8.6999999999999993</v>
      </c>
      <c r="V8" s="156">
        <v>7.6</v>
      </c>
      <c r="W8" s="156">
        <v>7.7</v>
      </c>
      <c r="X8" s="156">
        <v>3.9</v>
      </c>
      <c r="Y8" s="156">
        <v>4.7</v>
      </c>
      <c r="Z8" s="156">
        <v>2.6</v>
      </c>
      <c r="AA8" s="156">
        <v>0.5</v>
      </c>
      <c r="AB8" s="156">
        <v>2.1</v>
      </c>
      <c r="AC8" s="160">
        <v>2.7</v>
      </c>
      <c r="AD8" s="160">
        <v>3.3167495854063018</v>
      </c>
      <c r="AE8" s="160">
        <v>9.5753538717735225</v>
      </c>
      <c r="AF8" s="160">
        <v>12.0833333333333</v>
      </c>
      <c r="AG8" s="160">
        <v>15.275459098497496</v>
      </c>
      <c r="AH8" s="160">
        <v>17.7</v>
      </c>
      <c r="AI8" s="160">
        <v>17.100000000000001</v>
      </c>
      <c r="AJ8" s="160">
        <v>15.3</v>
      </c>
      <c r="AK8" s="160">
        <v>13.448607108549471</v>
      </c>
      <c r="AL8" s="160">
        <v>17.514595496246873</v>
      </c>
      <c r="AM8" s="160">
        <v>24.280879864636209</v>
      </c>
      <c r="AN8" s="160">
        <v>25.538020086083215</v>
      </c>
      <c r="AO8" s="160">
        <v>32.670454545454547</v>
      </c>
      <c r="AP8" s="160">
        <v>35.048678720445068</v>
      </c>
      <c r="AQ8" s="160">
        <v>39.399454049135578</v>
      </c>
      <c r="AR8" s="160">
        <v>32.356389214536932</v>
      </c>
      <c r="AS8" s="161">
        <v>40.608465608465607</v>
      </c>
      <c r="AT8" s="161">
        <v>38.229999999999997</v>
      </c>
      <c r="AU8" s="162">
        <v>41.071428571428569</v>
      </c>
      <c r="AV8" s="162">
        <v>40.380000000000003</v>
      </c>
      <c r="AW8" s="162">
        <v>24.9</v>
      </c>
      <c r="AX8" s="162">
        <v>31.5625</v>
      </c>
      <c r="AY8" s="161">
        <v>41.75</v>
      </c>
      <c r="AZ8" s="161">
        <v>41.791044776119399</v>
      </c>
      <c r="BA8" s="161">
        <v>46.321070234113712</v>
      </c>
      <c r="BB8" s="161">
        <v>37.028824833702885</v>
      </c>
      <c r="BC8" s="148">
        <v>46.29</v>
      </c>
      <c r="BD8" s="148">
        <v>49.13</v>
      </c>
      <c r="BE8" s="148">
        <v>38.770000000000003</v>
      </c>
    </row>
    <row r="9" spans="1:57">
      <c r="A9" s="24"/>
      <c r="B9" s="25"/>
      <c r="C9" s="25"/>
      <c r="D9" s="25"/>
      <c r="E9" s="25"/>
      <c r="F9" s="25"/>
      <c r="G9" s="25"/>
      <c r="H9" s="25"/>
      <c r="I9" s="25"/>
      <c r="J9" s="25"/>
      <c r="K9" s="25"/>
      <c r="L9" s="25"/>
      <c r="M9" s="25"/>
      <c r="N9" s="25"/>
      <c r="O9" s="25"/>
      <c r="P9" s="25"/>
      <c r="Q9" s="25"/>
      <c r="R9" s="25"/>
      <c r="S9" s="25"/>
      <c r="T9" s="25"/>
      <c r="U9" s="25"/>
      <c r="V9" s="26"/>
      <c r="W9" s="26"/>
      <c r="X9" s="26"/>
      <c r="Y9" s="26"/>
      <c r="Z9" s="26"/>
      <c r="AA9" s="27"/>
      <c r="AB9" s="27"/>
      <c r="AC9" s="28"/>
      <c r="AD9" s="28"/>
      <c r="AE9" s="28"/>
      <c r="AF9" s="28"/>
      <c r="AG9" s="28"/>
      <c r="AH9" s="28"/>
      <c r="AI9" s="28"/>
      <c r="AJ9" s="28"/>
      <c r="AK9" s="28"/>
      <c r="AL9" s="28"/>
      <c r="AM9" s="28"/>
      <c r="AN9" s="28"/>
      <c r="AO9" s="28"/>
      <c r="AP9" s="28"/>
      <c r="AQ9" s="28"/>
      <c r="AW9" s="29"/>
      <c r="AX9" s="30"/>
    </row>
    <row r="10" spans="1:57">
      <c r="A10" s="33" t="s">
        <v>302</v>
      </c>
      <c r="B10" s="25"/>
      <c r="C10" s="25"/>
      <c r="D10" s="25"/>
      <c r="E10" s="25"/>
      <c r="F10" s="25"/>
      <c r="G10" s="25"/>
      <c r="H10" s="25"/>
      <c r="I10" s="25"/>
      <c r="J10" s="25"/>
      <c r="K10" s="25"/>
      <c r="L10" s="25"/>
      <c r="M10" s="25"/>
      <c r="N10" s="25"/>
      <c r="O10" s="25"/>
      <c r="P10" s="25"/>
      <c r="Q10" s="25"/>
      <c r="R10" s="25"/>
      <c r="S10" s="25"/>
      <c r="T10" s="25"/>
      <c r="U10" s="25"/>
      <c r="V10" s="26"/>
      <c r="W10" s="26"/>
      <c r="X10" s="26"/>
      <c r="Y10" s="26"/>
      <c r="Z10" s="26"/>
      <c r="AA10" s="27"/>
      <c r="AB10" s="27"/>
      <c r="AC10" s="28"/>
      <c r="AD10" s="28"/>
      <c r="AE10" s="28"/>
      <c r="AF10" s="28"/>
      <c r="AG10" s="28"/>
      <c r="AH10" s="28"/>
      <c r="AI10" s="28"/>
      <c r="AJ10" s="28"/>
      <c r="AL10" s="28"/>
      <c r="AM10" s="28"/>
      <c r="AN10" s="28"/>
      <c r="AO10" s="28"/>
      <c r="AP10" s="28"/>
      <c r="AQ10" s="28"/>
    </row>
    <row r="11" spans="1:57">
      <c r="A11" s="138" t="s">
        <v>303</v>
      </c>
      <c r="B11" s="25"/>
      <c r="C11" s="25"/>
      <c r="D11" s="25"/>
      <c r="E11" s="25"/>
      <c r="F11" s="25"/>
      <c r="G11" s="25"/>
      <c r="H11" s="25"/>
      <c r="I11" s="25"/>
      <c r="J11" s="25"/>
      <c r="K11" s="25"/>
      <c r="L11" s="25"/>
      <c r="M11" s="25"/>
      <c r="N11" s="25"/>
      <c r="O11" s="25"/>
      <c r="P11" s="25"/>
      <c r="Q11" s="25"/>
      <c r="R11" s="25"/>
      <c r="S11" s="25"/>
      <c r="T11" s="25"/>
      <c r="U11" s="25"/>
      <c r="V11" s="26"/>
      <c r="W11" s="26"/>
      <c r="X11" s="26"/>
      <c r="Y11" s="26"/>
      <c r="Z11" s="26"/>
      <c r="AA11" s="27"/>
      <c r="AB11" s="27"/>
      <c r="AC11" s="28"/>
      <c r="AD11" s="28"/>
      <c r="AE11" s="28"/>
      <c r="AF11" s="28"/>
      <c r="AG11" s="28"/>
      <c r="AH11" s="28"/>
      <c r="AI11" s="28"/>
      <c r="AJ11" s="28"/>
      <c r="AL11" s="28"/>
      <c r="AM11" s="28"/>
      <c r="AN11" s="28"/>
      <c r="AO11" s="28"/>
      <c r="AP11" s="28"/>
      <c r="AQ11" s="28"/>
    </row>
    <row r="12" spans="1:57">
      <c r="G12" s="31"/>
      <c r="H12" s="31"/>
      <c r="I12" s="31"/>
      <c r="J12" s="31"/>
      <c r="K12" s="31"/>
      <c r="L12" s="31"/>
      <c r="N12" s="31"/>
      <c r="AD12" s="31"/>
      <c r="AE12" s="31"/>
      <c r="AF12" s="31"/>
      <c r="AI12" s="31"/>
      <c r="AJ12" s="31"/>
    </row>
    <row r="13" spans="1:57">
      <c r="G13" s="31"/>
      <c r="H13" s="31"/>
      <c r="I13" s="31"/>
      <c r="J13" s="31"/>
      <c r="K13" s="31"/>
      <c r="L13" s="31"/>
      <c r="N13" s="31"/>
      <c r="AD13" s="31"/>
      <c r="AE13" s="31"/>
      <c r="AF13" s="31"/>
      <c r="AI13" s="31"/>
      <c r="AJ13" s="31"/>
    </row>
    <row r="14" spans="1:57">
      <c r="G14" s="31"/>
      <c r="H14" s="31"/>
      <c r="I14" s="31"/>
      <c r="J14" s="31"/>
      <c r="K14" s="31"/>
      <c r="L14" s="31"/>
      <c r="AD14" s="31"/>
      <c r="AE14" s="31"/>
      <c r="AF14" s="31"/>
      <c r="AI14" s="31"/>
      <c r="AJ14" s="31"/>
    </row>
    <row r="15" spans="1:57">
      <c r="G15" s="31"/>
      <c r="H15" s="31"/>
      <c r="I15" s="31"/>
      <c r="J15" s="31"/>
      <c r="K15" s="31"/>
      <c r="L15" s="31"/>
      <c r="W15" s="180"/>
      <c r="X15" s="180"/>
      <c r="Y15" s="180"/>
      <c r="Z15" s="180"/>
      <c r="AA15" s="180"/>
      <c r="AB15" s="180"/>
      <c r="AC15" s="32"/>
      <c r="AD15" s="31"/>
      <c r="AE15" s="31"/>
      <c r="AF15" s="31"/>
      <c r="AG15" s="31"/>
      <c r="AH15" s="31"/>
      <c r="AI15" s="31"/>
      <c r="AJ15" s="31"/>
    </row>
    <row r="16" spans="1:57">
      <c r="G16" s="31"/>
      <c r="H16" s="31"/>
      <c r="I16" s="31"/>
      <c r="J16" s="31"/>
      <c r="K16" s="31"/>
      <c r="L16" s="31"/>
      <c r="V16" s="32"/>
      <c r="W16" s="32"/>
      <c r="X16" s="32"/>
      <c r="Y16" s="32"/>
      <c r="Z16" s="32"/>
      <c r="AA16" s="32"/>
      <c r="AB16" s="32"/>
      <c r="AC16" s="32"/>
      <c r="AD16" s="31"/>
      <c r="AE16" s="31"/>
      <c r="AF16" s="31"/>
      <c r="AG16" s="31"/>
      <c r="AH16" s="31"/>
      <c r="AI16" s="31"/>
      <c r="AJ16" s="31"/>
    </row>
    <row r="17" spans="7:36">
      <c r="G17" s="31"/>
      <c r="H17" s="31"/>
      <c r="I17" s="31"/>
      <c r="J17" s="31"/>
      <c r="K17" s="31"/>
      <c r="L17" s="31"/>
      <c r="V17" s="32"/>
      <c r="W17" s="32"/>
      <c r="X17" s="32"/>
      <c r="Y17" s="32"/>
      <c r="Z17" s="32"/>
      <c r="AA17" s="32"/>
      <c r="AB17" s="32"/>
      <c r="AC17" s="32"/>
      <c r="AD17" s="31"/>
      <c r="AE17" s="31"/>
      <c r="AF17" s="31"/>
      <c r="AG17" s="31"/>
      <c r="AH17" s="31"/>
      <c r="AI17" s="31"/>
      <c r="AJ17" s="31"/>
    </row>
    <row r="18" spans="7:36">
      <c r="G18" s="31"/>
      <c r="H18" s="31"/>
      <c r="I18" s="31"/>
      <c r="J18" s="31"/>
      <c r="K18" s="31"/>
      <c r="L18" s="31"/>
      <c r="V18" s="32"/>
      <c r="W18" s="32"/>
      <c r="X18" s="32"/>
      <c r="Y18" s="32"/>
      <c r="Z18" s="32"/>
      <c r="AA18" s="32"/>
      <c r="AB18" s="32"/>
      <c r="AC18" s="32"/>
      <c r="AD18" s="31"/>
      <c r="AE18" s="31"/>
      <c r="AF18" s="31"/>
      <c r="AG18" s="31"/>
      <c r="AH18" s="31"/>
      <c r="AI18" s="31"/>
      <c r="AJ18" s="31"/>
    </row>
    <row r="19" spans="7:36">
      <c r="G19" s="31"/>
      <c r="H19" s="31"/>
      <c r="I19" s="31"/>
      <c r="J19" s="31"/>
      <c r="K19" s="31"/>
      <c r="L19" s="31"/>
      <c r="V19" s="32"/>
      <c r="W19" s="32"/>
      <c r="X19" s="32"/>
      <c r="Y19" s="32"/>
      <c r="Z19" s="32"/>
      <c r="AA19" s="32"/>
      <c r="AB19" s="32"/>
      <c r="AC19" s="32"/>
    </row>
    <row r="20" spans="7:36">
      <c r="G20" s="31"/>
      <c r="H20" s="31"/>
      <c r="I20" s="31"/>
      <c r="J20" s="31"/>
      <c r="K20" s="31"/>
      <c r="L20" s="31"/>
      <c r="V20" s="32"/>
      <c r="W20" s="32"/>
      <c r="X20" s="32"/>
      <c r="Y20" s="32"/>
      <c r="Z20" s="32"/>
      <c r="AA20" s="32"/>
      <c r="AB20" s="32"/>
      <c r="AC20" s="32"/>
    </row>
    <row r="21" spans="7:36">
      <c r="V21" s="32"/>
      <c r="W21" s="32"/>
      <c r="X21" s="32"/>
      <c r="Y21" s="32"/>
      <c r="Z21" s="32"/>
      <c r="AA21" s="32"/>
      <c r="AB21" s="32"/>
      <c r="AC21" s="32"/>
    </row>
    <row r="22" spans="7:36">
      <c r="V22" s="32"/>
      <c r="W22" s="32"/>
      <c r="X22" s="32"/>
      <c r="Y22" s="32"/>
      <c r="Z22" s="32"/>
      <c r="AA22" s="32"/>
      <c r="AB22" s="32"/>
      <c r="AC22" s="32"/>
    </row>
    <row r="23" spans="7:36">
      <c r="V23" s="32"/>
      <c r="W23" s="32"/>
      <c r="X23" s="32"/>
      <c r="Y23" s="32"/>
      <c r="Z23" s="32"/>
      <c r="AA23" s="32"/>
      <c r="AB23" s="32"/>
      <c r="AC23" s="32"/>
    </row>
    <row r="24" spans="7:36">
      <c r="V24" s="32"/>
      <c r="W24" s="32"/>
      <c r="X24" s="32"/>
      <c r="Y24" s="32"/>
      <c r="Z24" s="32"/>
      <c r="AA24" s="32"/>
      <c r="AB24" s="32"/>
      <c r="AC24" s="32"/>
    </row>
  </sheetData>
  <mergeCells count="1">
    <mergeCell ref="W15:AB15"/>
  </mergeCell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14"/>
  <sheetViews>
    <sheetView workbookViewId="0">
      <selection activeCell="I16" sqref="I16"/>
    </sheetView>
  </sheetViews>
  <sheetFormatPr defaultRowHeight="15"/>
  <cols>
    <col min="9" max="9" width="9.85546875" bestFit="1" customWidth="1"/>
    <col min="10" max="10" width="10.5703125" customWidth="1"/>
  </cols>
  <sheetData>
    <row r="1" spans="1:13">
      <c r="A1" s="10" t="s">
        <v>304</v>
      </c>
    </row>
    <row r="2" spans="1:13">
      <c r="A2" s="136" t="s">
        <v>305</v>
      </c>
    </row>
    <row r="4" spans="1:13">
      <c r="J4" t="s">
        <v>306</v>
      </c>
      <c r="K4" t="s">
        <v>307</v>
      </c>
      <c r="L4" t="s">
        <v>308</v>
      </c>
      <c r="M4" t="s">
        <v>309</v>
      </c>
    </row>
    <row r="5" spans="1:13">
      <c r="J5" s="7"/>
      <c r="K5" s="34"/>
      <c r="L5" s="34"/>
      <c r="M5" s="34"/>
    </row>
    <row r="6" spans="1:13">
      <c r="J6" s="7"/>
      <c r="K6" s="34"/>
      <c r="L6" s="34"/>
      <c r="M6" s="34"/>
    </row>
    <row r="7" spans="1:13">
      <c r="I7" s="165" t="s">
        <v>310</v>
      </c>
      <c r="J7" s="7">
        <v>45636</v>
      </c>
      <c r="K7" s="82">
        <v>7.25</v>
      </c>
      <c r="L7" s="82">
        <v>7</v>
      </c>
      <c r="M7" s="82">
        <v>0.5</v>
      </c>
    </row>
    <row r="8" spans="1:13">
      <c r="I8" s="165" t="s">
        <v>311</v>
      </c>
      <c r="J8" s="7">
        <v>45685</v>
      </c>
      <c r="K8" s="82">
        <v>7.25</v>
      </c>
      <c r="L8" s="82">
        <v>7</v>
      </c>
      <c r="M8" s="82">
        <v>0.5</v>
      </c>
    </row>
    <row r="9" spans="1:13">
      <c r="I9" s="165" t="s">
        <v>312</v>
      </c>
      <c r="J9" s="7">
        <v>45727</v>
      </c>
      <c r="K9" s="82">
        <v>7</v>
      </c>
      <c r="L9" s="82">
        <v>6.5</v>
      </c>
      <c r="M9" s="82">
        <v>1</v>
      </c>
    </row>
    <row r="10" spans="1:13">
      <c r="I10" s="165" t="s">
        <v>313</v>
      </c>
      <c r="J10" s="7">
        <v>45776</v>
      </c>
      <c r="K10" s="82">
        <v>7</v>
      </c>
      <c r="L10" s="82">
        <v>6.25</v>
      </c>
      <c r="M10" s="82">
        <v>1.25</v>
      </c>
    </row>
    <row r="11" spans="1:13">
      <c r="I11" s="165" t="s">
        <v>314</v>
      </c>
      <c r="J11" s="7">
        <v>45820</v>
      </c>
      <c r="K11" s="82">
        <v>7</v>
      </c>
      <c r="L11" s="82">
        <v>6.25</v>
      </c>
      <c r="M11" s="82">
        <v>1.25</v>
      </c>
    </row>
    <row r="12" spans="1:13">
      <c r="I12" s="165" t="s">
        <v>315</v>
      </c>
      <c r="J12" s="7">
        <v>45868</v>
      </c>
      <c r="K12" s="82">
        <v>7</v>
      </c>
      <c r="L12" s="82">
        <v>6.25</v>
      </c>
      <c r="M12" s="82">
        <v>1.5</v>
      </c>
    </row>
    <row r="13" spans="1:13">
      <c r="I13" s="165" t="s">
        <v>316</v>
      </c>
      <c r="J13" s="7">
        <v>45912</v>
      </c>
      <c r="K13" s="82">
        <v>6.75</v>
      </c>
      <c r="L13" s="82">
        <v>6</v>
      </c>
      <c r="M13" s="82">
        <v>2</v>
      </c>
    </row>
    <row r="14" spans="1:13">
      <c r="I14" s="165" t="s">
        <v>317</v>
      </c>
      <c r="J14" s="7">
        <v>45960</v>
      </c>
      <c r="K14" s="82">
        <v>6.75</v>
      </c>
      <c r="L14" s="82">
        <v>6</v>
      </c>
      <c r="M14" s="82">
        <v>2</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T27"/>
  <sheetViews>
    <sheetView zoomScaleNormal="100" workbookViewId="0">
      <selection activeCell="A7" sqref="A7"/>
    </sheetView>
  </sheetViews>
  <sheetFormatPr defaultRowHeight="15"/>
  <cols>
    <col min="1" max="1" width="10.7109375" customWidth="1"/>
    <col min="20" max="20" width="9.5703125" bestFit="1" customWidth="1"/>
  </cols>
  <sheetData>
    <row r="1" spans="1:16">
      <c r="A1" t="s">
        <v>318</v>
      </c>
      <c r="B1" s="35" t="s">
        <v>319</v>
      </c>
      <c r="C1" s="35" t="s">
        <v>320</v>
      </c>
      <c r="D1" s="35" t="s">
        <v>321</v>
      </c>
      <c r="E1" s="35" t="s">
        <v>322</v>
      </c>
      <c r="F1" s="35" t="s">
        <v>323</v>
      </c>
      <c r="G1" s="35" t="s">
        <v>324</v>
      </c>
      <c r="H1" s="35" t="s">
        <v>325</v>
      </c>
      <c r="I1" s="35" t="s">
        <v>326</v>
      </c>
      <c r="J1" s="35" t="s">
        <v>327</v>
      </c>
      <c r="K1" s="35" t="s">
        <v>328</v>
      </c>
      <c r="L1" s="35" t="s">
        <v>329</v>
      </c>
      <c r="M1" s="35" t="s">
        <v>330</v>
      </c>
      <c r="N1" s="35" t="s">
        <v>331</v>
      </c>
      <c r="O1" s="35" t="s">
        <v>332</v>
      </c>
      <c r="P1" s="35" t="s">
        <v>333</v>
      </c>
    </row>
    <row r="2" spans="1:16">
      <c r="B2" s="1">
        <v>2.7397260273972603E-3</v>
      </c>
      <c r="C2" s="1">
        <v>8.3333333333333329E-2</v>
      </c>
      <c r="D2" s="1">
        <v>0.25</v>
      </c>
      <c r="E2" s="1">
        <v>0.5</v>
      </c>
      <c r="F2" s="1">
        <v>0.75</v>
      </c>
      <c r="G2" s="1">
        <v>1</v>
      </c>
      <c r="H2" s="1">
        <v>2</v>
      </c>
      <c r="I2" s="1">
        <v>3</v>
      </c>
      <c r="J2" s="1">
        <v>4</v>
      </c>
      <c r="K2" s="1">
        <v>5</v>
      </c>
      <c r="L2" s="1">
        <v>7</v>
      </c>
      <c r="M2" s="1">
        <v>10</v>
      </c>
      <c r="N2" s="1">
        <v>15</v>
      </c>
      <c r="O2" s="1">
        <v>20</v>
      </c>
      <c r="P2" s="1">
        <v>30</v>
      </c>
    </row>
    <row r="3" spans="1:16">
      <c r="A3" s="89" t="s">
        <v>334</v>
      </c>
      <c r="B3" s="84">
        <v>8.2588000000000008</v>
      </c>
      <c r="C3" s="84">
        <v>8.2971000000000004</v>
      </c>
      <c r="D3" s="84">
        <v>8.3762000000000008</v>
      </c>
      <c r="E3" s="84">
        <v>8.4984000000000002</v>
      </c>
      <c r="F3" s="84">
        <v>8.7616999999999994</v>
      </c>
      <c r="G3" s="84">
        <v>8.9695999999999998</v>
      </c>
      <c r="H3" s="84">
        <v>9.3393999999999995</v>
      </c>
      <c r="I3" s="84">
        <v>9.5074000000000005</v>
      </c>
      <c r="J3" s="84">
        <v>9.6274999999999995</v>
      </c>
      <c r="K3" s="84">
        <v>9.6608000000000001</v>
      </c>
      <c r="L3" s="84">
        <v>9.7021999999999995</v>
      </c>
      <c r="M3" s="84">
        <v>9.7477999999999998</v>
      </c>
      <c r="N3" s="84">
        <v>9.7647999999999993</v>
      </c>
      <c r="O3" s="84">
        <v>9.7791999999999994</v>
      </c>
      <c r="P3" s="84">
        <v>9.8079999999999998</v>
      </c>
    </row>
    <row r="4" spans="1:16">
      <c r="A4" s="73" t="s">
        <v>1144</v>
      </c>
      <c r="B4" s="84">
        <v>7.8484999999999996</v>
      </c>
      <c r="C4" s="84">
        <v>7.9238999999999997</v>
      </c>
      <c r="D4" s="84">
        <v>8.0793999999999997</v>
      </c>
      <c r="E4" s="84">
        <v>8.3757999999999999</v>
      </c>
      <c r="F4" s="84">
        <v>8.9298000000000002</v>
      </c>
      <c r="G4" s="84">
        <v>9.0856999999999992</v>
      </c>
      <c r="H4" s="84">
        <v>9.3902000000000001</v>
      </c>
      <c r="I4" s="84">
        <v>9.5274999999999999</v>
      </c>
      <c r="J4" s="84">
        <v>9.6077999999999992</v>
      </c>
      <c r="K4" s="84">
        <v>9.6278000000000006</v>
      </c>
      <c r="L4" s="84">
        <v>9.6633999999999993</v>
      </c>
      <c r="M4" s="84">
        <v>9.6898</v>
      </c>
      <c r="N4" s="84">
        <v>9.7032000000000007</v>
      </c>
      <c r="O4" s="84">
        <v>9.7129999999999992</v>
      </c>
      <c r="P4" s="84">
        <v>9.7302</v>
      </c>
    </row>
    <row r="5" spans="1:16">
      <c r="A5" s="89" t="s">
        <v>1143</v>
      </c>
      <c r="B5" s="166">
        <v>8.2774000000000001</v>
      </c>
      <c r="C5" s="166">
        <v>8.3117000000000001</v>
      </c>
      <c r="D5" s="166">
        <v>8.3826999999999998</v>
      </c>
      <c r="E5" s="166">
        <v>8.5267999999999997</v>
      </c>
      <c r="F5" s="166">
        <v>8.7995000000000001</v>
      </c>
      <c r="G5" s="166">
        <v>9.0177999999999994</v>
      </c>
      <c r="H5" s="166">
        <v>9.3651</v>
      </c>
      <c r="I5" s="166">
        <v>9.5905000000000005</v>
      </c>
      <c r="J5" s="166">
        <v>9.7105999999999995</v>
      </c>
      <c r="K5" s="166">
        <v>9.7582000000000004</v>
      </c>
      <c r="L5" s="166">
        <v>9.8055000000000003</v>
      </c>
      <c r="M5" s="166">
        <v>9.8571000000000009</v>
      </c>
      <c r="N5" s="166">
        <v>9.8813999999999993</v>
      </c>
      <c r="O5" s="166">
        <v>9.8964999999999996</v>
      </c>
      <c r="P5" s="166">
        <v>9.9267000000000003</v>
      </c>
    </row>
    <row r="6" spans="1:16">
      <c r="A6" s="36"/>
    </row>
    <row r="7" spans="1:16">
      <c r="A7" s="10" t="s">
        <v>335</v>
      </c>
    </row>
    <row r="8" spans="1:16">
      <c r="A8" s="136" t="s">
        <v>336</v>
      </c>
    </row>
    <row r="9" spans="1:16">
      <c r="A9" s="9"/>
    </row>
    <row r="26" spans="20:20">
      <c r="T26" s="7"/>
    </row>
    <row r="27" spans="20:20">
      <c r="T27" s="7"/>
    </row>
  </sheetData>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33"/>
  <sheetViews>
    <sheetView workbookViewId="0">
      <selection activeCell="L19" sqref="L19"/>
    </sheetView>
  </sheetViews>
  <sheetFormatPr defaultRowHeight="15"/>
  <sheetData>
    <row r="1" spans="1:7">
      <c r="B1" s="1" t="s">
        <v>337</v>
      </c>
      <c r="C1" s="1" t="s">
        <v>338</v>
      </c>
      <c r="D1" s="1">
        <v>1</v>
      </c>
      <c r="E1" s="1"/>
      <c r="G1" s="50" t="s">
        <v>339</v>
      </c>
    </row>
    <row r="2" spans="1:7">
      <c r="A2" s="7" t="s">
        <v>182</v>
      </c>
      <c r="B2" s="82">
        <v>5.87</v>
      </c>
      <c r="C2" s="82">
        <v>6.5</v>
      </c>
      <c r="D2" s="82">
        <v>5.5</v>
      </c>
      <c r="E2" s="82">
        <v>2</v>
      </c>
      <c r="G2" s="51" t="s">
        <v>340</v>
      </c>
    </row>
    <row r="3" spans="1:7">
      <c r="A3" t="s">
        <v>183</v>
      </c>
      <c r="B3" s="82">
        <v>5.46</v>
      </c>
      <c r="C3" s="82">
        <v>6.6</v>
      </c>
      <c r="D3" s="82">
        <v>5.6</v>
      </c>
      <c r="E3" s="82">
        <v>2</v>
      </c>
    </row>
    <row r="4" spans="1:7">
      <c r="A4" t="s">
        <v>184</v>
      </c>
      <c r="B4" s="82">
        <v>5.01</v>
      </c>
      <c r="C4" s="82">
        <v>6.73</v>
      </c>
      <c r="D4" s="82">
        <v>5.73</v>
      </c>
      <c r="E4" s="82">
        <v>2</v>
      </c>
    </row>
    <row r="5" spans="1:7">
      <c r="A5" t="s">
        <v>185</v>
      </c>
      <c r="B5" s="82">
        <v>5.68</v>
      </c>
      <c r="C5" s="82">
        <v>6.24</v>
      </c>
      <c r="D5" s="82">
        <v>5.24</v>
      </c>
      <c r="E5" s="82">
        <v>2</v>
      </c>
    </row>
    <row r="6" spans="1:7">
      <c r="A6" t="s">
        <v>186</v>
      </c>
      <c r="B6" s="82">
        <v>6</v>
      </c>
      <c r="C6" s="82">
        <v>6.95</v>
      </c>
      <c r="D6" s="82">
        <v>5.95</v>
      </c>
      <c r="E6" s="82">
        <v>2</v>
      </c>
    </row>
    <row r="7" spans="1:7">
      <c r="A7" t="s">
        <v>187</v>
      </c>
      <c r="B7" s="82">
        <v>5.78</v>
      </c>
      <c r="C7" s="82">
        <v>7</v>
      </c>
      <c r="D7" s="82">
        <v>6</v>
      </c>
      <c r="E7" s="82">
        <v>2</v>
      </c>
    </row>
    <row r="8" spans="1:7">
      <c r="A8" t="s">
        <v>188</v>
      </c>
      <c r="B8" s="82">
        <v>6.03</v>
      </c>
      <c r="C8" s="82">
        <v>5.64</v>
      </c>
      <c r="D8" s="82">
        <v>4.6399999999999997</v>
      </c>
      <c r="E8" s="82">
        <v>2</v>
      </c>
    </row>
    <row r="9" spans="1:7">
      <c r="A9" t="s">
        <v>189</v>
      </c>
      <c r="B9" s="82">
        <v>6.15</v>
      </c>
      <c r="C9" s="82">
        <v>5.35</v>
      </c>
      <c r="D9" s="82">
        <v>4.3499999999999996</v>
      </c>
      <c r="E9" s="82">
        <v>2</v>
      </c>
    </row>
    <row r="10" spans="1:7">
      <c r="A10" t="s">
        <v>190</v>
      </c>
      <c r="B10" s="82">
        <v>5.71</v>
      </c>
      <c r="C10" s="82">
        <v>4.7699999999999996</v>
      </c>
      <c r="D10" s="82">
        <v>3.77</v>
      </c>
      <c r="E10" s="82">
        <v>2</v>
      </c>
    </row>
    <row r="11" spans="1:7">
      <c r="A11" t="s">
        <v>191</v>
      </c>
      <c r="B11" s="82">
        <v>5.76</v>
      </c>
      <c r="C11" s="82">
        <v>6.04</v>
      </c>
      <c r="D11" s="82">
        <v>5.04</v>
      </c>
      <c r="E11" s="82">
        <v>2</v>
      </c>
    </row>
    <row r="12" spans="1:7">
      <c r="A12" t="s">
        <v>192</v>
      </c>
      <c r="B12" s="82">
        <v>5.68</v>
      </c>
      <c r="C12" s="82">
        <v>7</v>
      </c>
      <c r="D12" s="82">
        <v>6</v>
      </c>
      <c r="E12" s="82">
        <v>2</v>
      </c>
    </row>
    <row r="13" spans="1:7">
      <c r="A13" t="s">
        <v>193</v>
      </c>
      <c r="B13" s="82">
        <v>5.42</v>
      </c>
      <c r="C13" s="82">
        <v>6.91</v>
      </c>
      <c r="D13" s="82">
        <v>5.91</v>
      </c>
      <c r="E13" s="82">
        <v>2</v>
      </c>
    </row>
    <row r="14" spans="1:7">
      <c r="A14" t="s">
        <v>194</v>
      </c>
      <c r="B14" s="82">
        <v>5.22</v>
      </c>
      <c r="C14" s="82">
        <v>6.06</v>
      </c>
      <c r="D14" s="82">
        <v>5.0599999999999996</v>
      </c>
      <c r="E14" s="82">
        <v>2</v>
      </c>
    </row>
    <row r="15" spans="1:7">
      <c r="A15" t="s">
        <v>195</v>
      </c>
      <c r="B15" s="82">
        <v>4.68</v>
      </c>
      <c r="C15" s="82">
        <v>5.67</v>
      </c>
      <c r="D15" s="82">
        <v>4.67</v>
      </c>
      <c r="E15" s="82">
        <v>2</v>
      </c>
    </row>
    <row r="16" spans="1:7">
      <c r="A16" t="s">
        <v>196</v>
      </c>
      <c r="B16" s="82">
        <v>4.2</v>
      </c>
      <c r="C16" s="82">
        <v>6.15</v>
      </c>
      <c r="D16" s="82">
        <v>5.15</v>
      </c>
      <c r="E16" s="82">
        <v>2</v>
      </c>
    </row>
    <row r="17" spans="1:5">
      <c r="A17" t="s">
        <v>197</v>
      </c>
      <c r="B17" s="82">
        <v>4.51</v>
      </c>
      <c r="C17" s="82">
        <v>5.76</v>
      </c>
      <c r="D17" s="82">
        <v>4.76</v>
      </c>
      <c r="E17" s="82">
        <v>2</v>
      </c>
    </row>
    <row r="18" spans="1:5">
      <c r="A18" t="s">
        <v>198</v>
      </c>
      <c r="B18" s="82">
        <v>5.54</v>
      </c>
      <c r="C18" s="82">
        <v>5.32</v>
      </c>
      <c r="D18" s="82">
        <v>4.32</v>
      </c>
      <c r="E18" s="82">
        <v>2</v>
      </c>
    </row>
    <row r="19" spans="1:5">
      <c r="A19" t="s">
        <v>199</v>
      </c>
      <c r="B19" s="82">
        <v>6.29</v>
      </c>
      <c r="C19" s="82">
        <v>6.01</v>
      </c>
      <c r="D19" s="82">
        <v>5.01</v>
      </c>
      <c r="E19" s="82">
        <v>2</v>
      </c>
    </row>
    <row r="20" spans="1:5">
      <c r="A20" t="s">
        <v>200</v>
      </c>
      <c r="B20" s="82">
        <v>7.2</v>
      </c>
      <c r="C20" s="82">
        <v>6.05</v>
      </c>
      <c r="D20" s="82">
        <v>5.05</v>
      </c>
      <c r="E20" s="82">
        <v>2</v>
      </c>
    </row>
    <row r="21" spans="1:5">
      <c r="A21" t="s">
        <v>201</v>
      </c>
      <c r="B21" s="82">
        <v>7.68</v>
      </c>
      <c r="C21" s="82">
        <v>6</v>
      </c>
      <c r="D21" s="82">
        <v>5</v>
      </c>
      <c r="E21" s="82">
        <v>2</v>
      </c>
    </row>
    <row r="22" spans="1:5">
      <c r="A22" t="s">
        <v>28</v>
      </c>
      <c r="B22" s="82">
        <v>8.1300000000000008</v>
      </c>
      <c r="C22" s="82">
        <v>8.66</v>
      </c>
      <c r="D22" s="82">
        <v>7.66</v>
      </c>
      <c r="E22" s="82">
        <v>2</v>
      </c>
    </row>
    <row r="23" spans="1:5">
      <c r="A23" t="s">
        <v>29</v>
      </c>
      <c r="B23" s="82">
        <v>9.43</v>
      </c>
      <c r="C23" s="82">
        <v>8.7899999999999991</v>
      </c>
      <c r="D23" s="82">
        <v>7.79</v>
      </c>
      <c r="E23" s="82">
        <v>2</v>
      </c>
    </row>
    <row r="24" spans="1:5">
      <c r="A24" t="s">
        <v>30</v>
      </c>
      <c r="B24" s="82">
        <v>9.7100000000000009</v>
      </c>
      <c r="C24" s="82">
        <v>9.11</v>
      </c>
      <c r="D24" s="82">
        <v>8.11</v>
      </c>
      <c r="E24" s="82">
        <v>2</v>
      </c>
    </row>
    <row r="25" spans="1:5">
      <c r="A25" t="s">
        <v>31</v>
      </c>
      <c r="B25" s="82">
        <v>10.46</v>
      </c>
      <c r="C25" s="82">
        <v>9.66</v>
      </c>
      <c r="D25" s="82">
        <v>8.66</v>
      </c>
      <c r="E25" s="82">
        <v>2</v>
      </c>
    </row>
    <row r="26" spans="1:5">
      <c r="A26" t="s">
        <v>32</v>
      </c>
      <c r="B26" s="82">
        <v>11.21</v>
      </c>
      <c r="C26" s="82">
        <v>9.4499999999999993</v>
      </c>
      <c r="D26" s="82">
        <v>8.4499999999999993</v>
      </c>
      <c r="E26" s="82">
        <v>2</v>
      </c>
    </row>
    <row r="27" spans="1:5">
      <c r="A27" t="s">
        <v>33</v>
      </c>
      <c r="B27" s="82">
        <v>10.75</v>
      </c>
      <c r="C27" s="82">
        <v>8.6300000000000008</v>
      </c>
      <c r="D27" s="82">
        <v>7.63</v>
      </c>
      <c r="E27" s="82">
        <v>2</v>
      </c>
    </row>
    <row r="28" spans="1:5">
      <c r="A28" t="s">
        <v>34</v>
      </c>
      <c r="B28" s="82">
        <v>10.31</v>
      </c>
      <c r="C28" s="82">
        <v>8.2200000000000006</v>
      </c>
      <c r="D28" s="82">
        <v>7.22</v>
      </c>
      <c r="E28" s="82">
        <v>2</v>
      </c>
    </row>
    <row r="29" spans="1:5">
      <c r="A29" t="s">
        <v>35</v>
      </c>
      <c r="B29" s="82">
        <v>9.44</v>
      </c>
      <c r="C29" s="82">
        <v>8.8000000000000007</v>
      </c>
      <c r="D29" s="82">
        <v>7.8</v>
      </c>
      <c r="E29" s="82">
        <v>2</v>
      </c>
    </row>
    <row r="30" spans="1:5">
      <c r="A30" t="s">
        <v>36</v>
      </c>
      <c r="B30" s="82">
        <v>8.8800000000000008</v>
      </c>
      <c r="C30" s="82">
        <v>8.7899999999999991</v>
      </c>
      <c r="D30" s="82">
        <v>7.79</v>
      </c>
      <c r="E30" s="82">
        <v>2</v>
      </c>
    </row>
    <row r="31" spans="1:5">
      <c r="A31" t="s">
        <v>37</v>
      </c>
      <c r="B31" s="82">
        <v>8.3000000000000007</v>
      </c>
      <c r="C31" s="82">
        <v>8.07</v>
      </c>
      <c r="D31" s="82">
        <v>7.07</v>
      </c>
      <c r="E31" s="82">
        <v>2</v>
      </c>
    </row>
    <row r="32" spans="1:5">
      <c r="A32" t="s">
        <v>38</v>
      </c>
      <c r="B32" s="82">
        <v>7.8</v>
      </c>
      <c r="C32" s="82">
        <v>7.6</v>
      </c>
      <c r="D32" s="82">
        <v>6.6</v>
      </c>
      <c r="E32" s="82">
        <v>2</v>
      </c>
    </row>
    <row r="33" spans="1:5">
      <c r="A33" t="s">
        <v>202</v>
      </c>
      <c r="B33" s="82">
        <v>7.3</v>
      </c>
      <c r="C33" s="82">
        <v>7.44</v>
      </c>
      <c r="D33" s="82">
        <v>6.44</v>
      </c>
      <c r="E33" s="82">
        <v>2</v>
      </c>
    </row>
  </sheetData>
  <phoneticPr fontId="86" type="noConversion"/>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G24"/>
  <sheetViews>
    <sheetView topLeftCell="A2" zoomScale="79" workbookViewId="0">
      <selection activeCell="F1" sqref="F1"/>
    </sheetView>
  </sheetViews>
  <sheetFormatPr defaultRowHeight="15"/>
  <cols>
    <col min="1" max="1" width="36.5703125" bestFit="1" customWidth="1"/>
    <col min="2" max="10" width="8.85546875" bestFit="1" customWidth="1"/>
    <col min="11" max="13" width="9.85546875" bestFit="1" customWidth="1"/>
    <col min="14" max="22" width="8.85546875" bestFit="1" customWidth="1"/>
    <col min="23" max="25" width="9.85546875" bestFit="1" customWidth="1"/>
    <col min="26" max="34" width="8.85546875" bestFit="1" customWidth="1"/>
    <col min="35" max="37" width="9.85546875" bestFit="1" customWidth="1"/>
    <col min="38" max="46" width="8.85546875" bestFit="1" customWidth="1"/>
    <col min="47" max="49" width="9.85546875" bestFit="1" customWidth="1"/>
    <col min="50" max="50" width="8.85546875" bestFit="1" customWidth="1"/>
    <col min="51" max="53" width="9.42578125" bestFit="1" customWidth="1"/>
    <col min="54" max="58" width="8.85546875" bestFit="1" customWidth="1"/>
    <col min="59" max="59" width="9.85546875" bestFit="1" customWidth="1"/>
  </cols>
  <sheetData>
    <row r="1" spans="1:59" s="37" customFormat="1" ht="12.75">
      <c r="A1" s="167"/>
      <c r="B1" s="168">
        <v>43861</v>
      </c>
      <c r="C1" s="168">
        <v>43890</v>
      </c>
      <c r="D1" s="168">
        <v>43921</v>
      </c>
      <c r="E1" s="168">
        <v>43951</v>
      </c>
      <c r="F1" s="168">
        <v>43982</v>
      </c>
      <c r="G1" s="168">
        <v>44012</v>
      </c>
      <c r="H1" s="168">
        <v>44043</v>
      </c>
      <c r="I1" s="168">
        <v>44074</v>
      </c>
      <c r="J1" s="168">
        <v>44104</v>
      </c>
      <c r="K1" s="168">
        <v>44135</v>
      </c>
      <c r="L1" s="168">
        <v>44165</v>
      </c>
      <c r="M1" s="168">
        <v>44196</v>
      </c>
      <c r="N1" s="168">
        <v>44227</v>
      </c>
      <c r="O1" s="168">
        <v>44255</v>
      </c>
      <c r="P1" s="168">
        <v>44286</v>
      </c>
      <c r="Q1" s="168">
        <v>44316</v>
      </c>
      <c r="R1" s="168">
        <v>44347</v>
      </c>
      <c r="S1" s="168">
        <v>44377</v>
      </c>
      <c r="T1" s="168">
        <v>44408</v>
      </c>
      <c r="U1" s="168">
        <v>44439</v>
      </c>
      <c r="V1" s="168">
        <v>44469</v>
      </c>
      <c r="W1" s="168">
        <v>44500</v>
      </c>
      <c r="X1" s="168">
        <v>44530</v>
      </c>
      <c r="Y1" s="168">
        <v>44561</v>
      </c>
      <c r="Z1" s="168">
        <v>44592</v>
      </c>
      <c r="AA1" s="168">
        <v>44620</v>
      </c>
      <c r="AB1" s="168">
        <v>44651</v>
      </c>
      <c r="AC1" s="168">
        <v>44681</v>
      </c>
      <c r="AD1" s="168">
        <v>44712</v>
      </c>
      <c r="AE1" s="168">
        <v>44742</v>
      </c>
      <c r="AF1" s="168">
        <v>44773</v>
      </c>
      <c r="AG1" s="168">
        <v>44804</v>
      </c>
      <c r="AH1" s="168">
        <v>44834</v>
      </c>
      <c r="AI1" s="168">
        <v>44865</v>
      </c>
      <c r="AJ1" s="168">
        <v>44895</v>
      </c>
      <c r="AK1" s="168">
        <v>44926</v>
      </c>
      <c r="AL1" s="168">
        <v>44957</v>
      </c>
      <c r="AM1" s="168">
        <v>44985</v>
      </c>
      <c r="AN1" s="168">
        <v>45016</v>
      </c>
      <c r="AO1" s="168">
        <v>45046</v>
      </c>
      <c r="AP1" s="168">
        <v>45077</v>
      </c>
      <c r="AQ1" s="168">
        <v>45107</v>
      </c>
      <c r="AR1" s="168">
        <v>45138</v>
      </c>
      <c r="AS1" s="168">
        <v>45169</v>
      </c>
      <c r="AT1" s="168">
        <v>45199</v>
      </c>
      <c r="AU1" s="168">
        <v>45230</v>
      </c>
      <c r="AV1" s="168">
        <v>45260</v>
      </c>
      <c r="AW1" s="168">
        <v>45291</v>
      </c>
      <c r="AX1" s="168">
        <v>45322</v>
      </c>
      <c r="AY1" s="168">
        <v>45351</v>
      </c>
      <c r="AZ1" s="168">
        <v>45382</v>
      </c>
      <c r="BA1" s="168">
        <v>45412</v>
      </c>
      <c r="BB1" s="168">
        <v>45443</v>
      </c>
      <c r="BC1" s="168">
        <v>45473</v>
      </c>
      <c r="BD1" s="168">
        <v>45504</v>
      </c>
      <c r="BE1" s="168">
        <v>45535</v>
      </c>
      <c r="BF1" s="168">
        <v>45565</v>
      </c>
      <c r="BG1" s="168">
        <v>45596</v>
      </c>
    </row>
    <row r="2" spans="1:59" s="37" customFormat="1" ht="14.25">
      <c r="A2" s="167" t="s">
        <v>341</v>
      </c>
      <c r="B2" s="169">
        <v>5.3</v>
      </c>
      <c r="C2" s="169">
        <v>5.3</v>
      </c>
      <c r="D2" s="169">
        <v>12.2</v>
      </c>
      <c r="E2" s="169">
        <v>9</v>
      </c>
      <c r="F2" s="169">
        <v>11.1</v>
      </c>
      <c r="G2" s="169">
        <v>13</v>
      </c>
      <c r="H2" s="169">
        <v>17.600000000000001</v>
      </c>
      <c r="I2" s="169">
        <v>17.399999999999999</v>
      </c>
      <c r="J2" s="169">
        <v>17.399999999999999</v>
      </c>
      <c r="K2" s="169">
        <v>20.3</v>
      </c>
      <c r="L2" s="169">
        <v>21.4</v>
      </c>
      <c r="M2" s="169">
        <v>21.9</v>
      </c>
      <c r="N2" s="170">
        <v>21.4</v>
      </c>
      <c r="O2" s="170">
        <v>19.100000000000001</v>
      </c>
      <c r="P2" s="170">
        <v>15.5</v>
      </c>
      <c r="Q2" s="170">
        <v>19.7</v>
      </c>
      <c r="R2" s="170">
        <v>14.1</v>
      </c>
      <c r="S2" s="170">
        <v>7.5</v>
      </c>
      <c r="T2" s="170">
        <v>2.2000000000000002</v>
      </c>
      <c r="U2" s="170">
        <v>1.6</v>
      </c>
      <c r="V2" s="170">
        <v>-0.8</v>
      </c>
      <c r="W2" s="170">
        <v>-4</v>
      </c>
      <c r="X2" s="170">
        <v>-4.0999999999999996</v>
      </c>
      <c r="Y2" s="170">
        <v>-7.4</v>
      </c>
      <c r="Z2" s="170">
        <v>-4.7</v>
      </c>
      <c r="AA2" s="170">
        <v>-2.9</v>
      </c>
      <c r="AB2" s="170">
        <v>-3</v>
      </c>
      <c r="AC2" s="170">
        <v>-6.6</v>
      </c>
      <c r="AD2" s="170">
        <v>-3.7</v>
      </c>
      <c r="AE2" s="170">
        <v>-5.0999999999999996</v>
      </c>
      <c r="AF2" s="170">
        <v>-4</v>
      </c>
      <c r="AG2" s="170">
        <v>-5.5</v>
      </c>
      <c r="AH2" s="170">
        <v>-4.5999999999999996</v>
      </c>
      <c r="AI2" s="170">
        <v>-4.8</v>
      </c>
      <c r="AJ2" s="170">
        <v>-5.6</v>
      </c>
      <c r="AK2" s="170">
        <v>-2.8</v>
      </c>
      <c r="AL2" s="170">
        <v>-3.5</v>
      </c>
      <c r="AM2" s="170">
        <v>-5.4</v>
      </c>
      <c r="AN2" s="170">
        <v>-3.7</v>
      </c>
      <c r="AO2" s="170">
        <v>-1</v>
      </c>
      <c r="AP2" s="170">
        <v>-0.1</v>
      </c>
      <c r="AQ2" s="170">
        <v>8</v>
      </c>
      <c r="AR2" s="170">
        <v>10.9</v>
      </c>
      <c r="AS2" s="170">
        <v>12.1</v>
      </c>
      <c r="AT2" s="170">
        <v>14.9</v>
      </c>
      <c r="AU2" s="170">
        <v>20</v>
      </c>
      <c r="AV2" s="170">
        <v>21.6</v>
      </c>
      <c r="AW2" s="170">
        <v>22.5</v>
      </c>
      <c r="AX2" s="170">
        <v>20.8</v>
      </c>
      <c r="AY2" s="170">
        <v>21.3</v>
      </c>
      <c r="AZ2" s="170">
        <v>18.899999999999999</v>
      </c>
      <c r="BA2" s="170">
        <v>19.8</v>
      </c>
      <c r="BB2" s="170">
        <v>21.4</v>
      </c>
      <c r="BC2" s="170">
        <v>21.2</v>
      </c>
      <c r="BD2" s="170">
        <v>19</v>
      </c>
      <c r="BE2" s="170">
        <v>22.2</v>
      </c>
      <c r="BF2" s="170">
        <v>21.6</v>
      </c>
      <c r="BG2" s="169">
        <v>19.7</v>
      </c>
    </row>
    <row r="3" spans="1:59" s="37" customFormat="1" ht="14.25">
      <c r="A3" s="167" t="s">
        <v>342</v>
      </c>
      <c r="B3" s="169">
        <v>30.1</v>
      </c>
      <c r="C3" s="169">
        <v>28.6</v>
      </c>
      <c r="D3" s="169">
        <v>27.9</v>
      </c>
      <c r="E3" s="169">
        <v>21.9</v>
      </c>
      <c r="F3" s="169">
        <v>20.8</v>
      </c>
      <c r="G3" s="169">
        <v>20.100000000000001</v>
      </c>
      <c r="H3" s="169">
        <v>18</v>
      </c>
      <c r="I3" s="169">
        <v>15.4</v>
      </c>
      <c r="J3" s="169">
        <v>13.6</v>
      </c>
      <c r="K3" s="169">
        <v>8.3000000000000007</v>
      </c>
      <c r="L3" s="169">
        <v>6.4</v>
      </c>
      <c r="M3" s="169">
        <v>1.4</v>
      </c>
      <c r="N3" s="170">
        <v>-0.5</v>
      </c>
      <c r="O3" s="170">
        <v>-1.3</v>
      </c>
      <c r="P3" s="170">
        <v>-3.8</v>
      </c>
      <c r="Q3" s="170">
        <v>-4.7</v>
      </c>
      <c r="R3" s="170">
        <v>-5.3</v>
      </c>
      <c r="S3" s="170">
        <v>-8.8000000000000007</v>
      </c>
      <c r="T3" s="170">
        <v>-11</v>
      </c>
      <c r="U3" s="170">
        <v>-12.2</v>
      </c>
      <c r="V3" s="170">
        <v>-13.3</v>
      </c>
      <c r="W3" s="170">
        <v>-13.1</v>
      </c>
      <c r="X3" s="170">
        <v>-12.4</v>
      </c>
      <c r="Y3" s="170">
        <v>-11.2</v>
      </c>
      <c r="Z3" s="170">
        <v>-10.9</v>
      </c>
      <c r="AA3" s="170">
        <v>-10.9</v>
      </c>
      <c r="AB3" s="170">
        <v>-8.9</v>
      </c>
      <c r="AC3" s="170">
        <v>-8.1</v>
      </c>
      <c r="AD3" s="170">
        <v>-6.8</v>
      </c>
      <c r="AE3" s="170">
        <v>-4.9000000000000004</v>
      </c>
      <c r="AF3" s="170">
        <v>-2.5</v>
      </c>
      <c r="AG3" s="170">
        <v>-0.7</v>
      </c>
      <c r="AH3" s="170">
        <v>0.5</v>
      </c>
      <c r="AI3" s="170">
        <v>1.1000000000000001</v>
      </c>
      <c r="AJ3" s="170">
        <v>7.6</v>
      </c>
      <c r="AK3" s="170">
        <v>8.6</v>
      </c>
      <c r="AL3" s="170">
        <v>9.8000000000000007</v>
      </c>
      <c r="AM3" s="170">
        <v>10.5</v>
      </c>
      <c r="AN3" s="170">
        <v>11.3</v>
      </c>
      <c r="AO3" s="170">
        <v>13.4</v>
      </c>
      <c r="AP3" s="170">
        <v>14.3</v>
      </c>
      <c r="AQ3" s="170">
        <v>16.2</v>
      </c>
      <c r="AR3" s="170">
        <v>21.7</v>
      </c>
      <c r="AS3" s="170">
        <v>23</v>
      </c>
      <c r="AT3" s="170">
        <v>24.1</v>
      </c>
      <c r="AU3" s="170">
        <v>26.7</v>
      </c>
      <c r="AV3" s="170">
        <v>21.2</v>
      </c>
      <c r="AW3" s="170">
        <v>21.6</v>
      </c>
      <c r="AX3" s="170">
        <v>23</v>
      </c>
      <c r="AY3" s="170">
        <v>24.7</v>
      </c>
      <c r="AZ3" s="170">
        <v>25</v>
      </c>
      <c r="BA3" s="170">
        <v>24.2</v>
      </c>
      <c r="BB3" s="170">
        <v>24.9</v>
      </c>
      <c r="BC3" s="170">
        <v>25.5</v>
      </c>
      <c r="BD3" s="170">
        <v>21.6</v>
      </c>
      <c r="BE3" s="170">
        <v>22.1</v>
      </c>
      <c r="BF3" s="170">
        <v>23.8</v>
      </c>
      <c r="BG3" s="169">
        <v>24.3</v>
      </c>
    </row>
    <row r="4" spans="1:59" s="37" customFormat="1" ht="14.25">
      <c r="A4" s="171" t="s">
        <v>343</v>
      </c>
      <c r="B4" s="169">
        <v>41.1</v>
      </c>
      <c r="C4" s="169">
        <v>42.7</v>
      </c>
      <c r="D4" s="169">
        <v>46.1</v>
      </c>
      <c r="E4" s="169">
        <v>40.799999999999997</v>
      </c>
      <c r="F4" s="169">
        <v>38.1</v>
      </c>
      <c r="G4" s="169">
        <v>37</v>
      </c>
      <c r="H4" s="169">
        <v>37</v>
      </c>
      <c r="I4" s="169">
        <v>37.1</v>
      </c>
      <c r="J4" s="169">
        <v>37.200000000000003</v>
      </c>
      <c r="K4" s="169">
        <v>36.4</v>
      </c>
      <c r="L4" s="169">
        <v>34.1</v>
      </c>
      <c r="M4" s="169">
        <v>34.1</v>
      </c>
      <c r="N4" s="170">
        <v>34.4</v>
      </c>
      <c r="O4" s="170">
        <v>33.799999999999997</v>
      </c>
      <c r="P4" s="170">
        <v>30.9</v>
      </c>
      <c r="Q4" s="170">
        <v>35.799999999999997</v>
      </c>
      <c r="R4" s="170">
        <v>37.200000000000003</v>
      </c>
      <c r="S4" s="170">
        <v>36.299999999999997</v>
      </c>
      <c r="T4" s="170">
        <v>34.1</v>
      </c>
      <c r="U4" s="170">
        <v>34.6</v>
      </c>
      <c r="V4" s="170">
        <v>33.1</v>
      </c>
      <c r="W4" s="170">
        <v>33.5</v>
      </c>
      <c r="X4" s="170">
        <v>36.5</v>
      </c>
      <c r="Y4" s="170">
        <v>36</v>
      </c>
      <c r="Z4" s="170">
        <v>36.1</v>
      </c>
      <c r="AA4" s="170">
        <v>34.4</v>
      </c>
      <c r="AB4" s="170">
        <v>35</v>
      </c>
      <c r="AC4" s="170">
        <v>32.1</v>
      </c>
      <c r="AD4" s="170">
        <v>31.8</v>
      </c>
      <c r="AE4" s="170">
        <v>30.9</v>
      </c>
      <c r="AF4" s="170">
        <v>32</v>
      </c>
      <c r="AG4" s="170">
        <v>32</v>
      </c>
      <c r="AH4" s="170">
        <v>32.9</v>
      </c>
      <c r="AI4" s="170">
        <v>32.299999999999997</v>
      </c>
      <c r="AJ4" s="170">
        <v>31.6</v>
      </c>
      <c r="AK4" s="170">
        <v>29.7</v>
      </c>
      <c r="AL4" s="170">
        <v>29.5</v>
      </c>
      <c r="AM4" s="170">
        <v>29</v>
      </c>
      <c r="AN4" s="170">
        <v>28.6</v>
      </c>
      <c r="AO4" s="170">
        <v>30.3</v>
      </c>
      <c r="AP4" s="170">
        <v>30.7</v>
      </c>
      <c r="AQ4" s="170">
        <v>32.799999999999997</v>
      </c>
      <c r="AR4" s="170">
        <v>29.6</v>
      </c>
      <c r="AS4" s="170">
        <v>28.8</v>
      </c>
      <c r="AT4" s="170">
        <v>27.8</v>
      </c>
      <c r="AU4" s="170">
        <v>28.3</v>
      </c>
      <c r="AV4" s="170">
        <v>26.8</v>
      </c>
      <c r="AW4" s="170">
        <v>26.1</v>
      </c>
      <c r="AX4" s="170">
        <v>25.5</v>
      </c>
      <c r="AY4" s="170">
        <v>25.3</v>
      </c>
      <c r="AZ4" s="170">
        <v>23.6</v>
      </c>
      <c r="BA4" s="170">
        <v>23.3</v>
      </c>
      <c r="BB4" s="170">
        <v>22.6</v>
      </c>
      <c r="BC4" s="170">
        <v>22.6</v>
      </c>
      <c r="BD4" s="170">
        <v>25.6</v>
      </c>
      <c r="BE4" s="170">
        <v>26.1</v>
      </c>
      <c r="BF4" s="170">
        <v>27.5</v>
      </c>
      <c r="BG4" s="169">
        <v>28.5</v>
      </c>
    </row>
    <row r="5" spans="1:59" s="37" customFormat="1" ht="12.75"/>
    <row r="6" spans="1:59" s="37" customFormat="1" ht="38.25">
      <c r="A6" s="113" t="s">
        <v>344</v>
      </c>
    </row>
    <row r="7" spans="1:59" s="37" customFormat="1" ht="12.75">
      <c r="A7" s="136" t="s">
        <v>345</v>
      </c>
    </row>
    <row r="8" spans="1:59" s="37" customFormat="1" ht="12.75"/>
    <row r="9" spans="1:59" s="37" customFormat="1" ht="12.75"/>
    <row r="10" spans="1:59" s="37" customFormat="1" ht="12.75"/>
    <row r="11" spans="1:59" s="37" customFormat="1" ht="12.75"/>
    <row r="12" spans="1:59" s="37" customFormat="1" ht="12.75"/>
    <row r="13" spans="1:59" s="37" customFormat="1" ht="12.75"/>
    <row r="14" spans="1:59" s="37" customFormat="1" ht="12.75"/>
    <row r="15" spans="1:59" s="37" customFormat="1" ht="12.75"/>
    <row r="16" spans="1:59" s="37" customFormat="1" ht="12.75"/>
    <row r="17" s="37" customFormat="1" ht="12.75"/>
    <row r="18" s="37" customFormat="1" ht="12.75"/>
    <row r="19" s="37" customFormat="1" ht="12.75"/>
    <row r="20" s="37" customFormat="1" ht="12.75"/>
    <row r="21" s="37" customFormat="1" ht="12.75"/>
    <row r="22" s="37" customFormat="1" ht="12.75"/>
    <row r="23" s="37" customFormat="1" ht="12.75"/>
    <row r="24" s="37" customFormat="1" ht="12.75"/>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761"/>
  <sheetViews>
    <sheetView zoomScale="77" zoomScaleNormal="55" workbookViewId="0">
      <pane xSplit="1" ySplit="1" topLeftCell="B2" activePane="bottomRight" state="frozen"/>
      <selection pane="topRight" activeCell="B1" sqref="B1"/>
      <selection pane="bottomLeft" activeCell="A2" sqref="A2"/>
      <selection pane="bottomRight" activeCell="B1" sqref="B1:I1048576"/>
    </sheetView>
  </sheetViews>
  <sheetFormatPr defaultColWidth="13.28515625" defaultRowHeight="15" outlineLevelCol="1"/>
  <cols>
    <col min="1" max="1" width="13.28515625" style="38"/>
    <col min="2" max="9" width="0" style="38" hidden="1" customWidth="1" outlineLevel="1"/>
    <col min="10" max="10" width="13.28515625" style="38" collapsed="1"/>
    <col min="11" max="16384" width="13.28515625" style="38"/>
  </cols>
  <sheetData>
    <row r="1" spans="1:15">
      <c r="B1" s="38" t="s">
        <v>346</v>
      </c>
      <c r="C1" s="38" t="s">
        <v>347</v>
      </c>
      <c r="D1" s="38" t="s">
        <v>348</v>
      </c>
      <c r="K1" s="38" t="s">
        <v>349</v>
      </c>
      <c r="L1" s="38" t="s">
        <v>350</v>
      </c>
      <c r="M1" s="38" t="s">
        <v>351</v>
      </c>
      <c r="O1" s="10" t="s">
        <v>1145</v>
      </c>
    </row>
    <row r="2" spans="1:15">
      <c r="A2" s="38" t="s">
        <v>352</v>
      </c>
      <c r="B2" s="38">
        <v>481.59</v>
      </c>
      <c r="C2" s="38">
        <v>546.79999999999995</v>
      </c>
      <c r="D2" s="38">
        <v>6.48</v>
      </c>
      <c r="F2" s="38">
        <v>3</v>
      </c>
      <c r="G2" s="38">
        <v>1</v>
      </c>
      <c r="H2" s="38">
        <v>2022</v>
      </c>
      <c r="J2" s="39">
        <v>44564</v>
      </c>
      <c r="K2" s="38">
        <v>481.6</v>
      </c>
      <c r="L2" s="38">
        <v>546.79999999999995</v>
      </c>
      <c r="M2" s="38">
        <v>6.5</v>
      </c>
      <c r="O2" s="138" t="s">
        <v>353</v>
      </c>
    </row>
    <row r="3" spans="1:15">
      <c r="A3" s="38" t="s">
        <v>354</v>
      </c>
      <c r="B3" s="38">
        <v>482.19</v>
      </c>
      <c r="C3" s="38">
        <v>544.91999999999996</v>
      </c>
      <c r="D3" s="38">
        <v>6.44</v>
      </c>
      <c r="F3" s="38">
        <v>4</v>
      </c>
      <c r="G3" s="38">
        <v>1</v>
      </c>
      <c r="H3" s="38">
        <v>2022</v>
      </c>
      <c r="J3" s="39">
        <v>44565</v>
      </c>
      <c r="K3" s="38">
        <v>482.2</v>
      </c>
      <c r="L3" s="38">
        <v>544.9</v>
      </c>
      <c r="M3" s="38">
        <v>6.4</v>
      </c>
    </row>
    <row r="4" spans="1:15">
      <c r="A4" s="38" t="s">
        <v>355</v>
      </c>
      <c r="B4" s="38">
        <v>482.55</v>
      </c>
      <c r="C4" s="38">
        <v>545.52</v>
      </c>
      <c r="D4" s="38">
        <v>6.37</v>
      </c>
      <c r="F4" s="38">
        <v>5</v>
      </c>
      <c r="G4" s="38">
        <v>1</v>
      </c>
      <c r="H4" s="38">
        <v>2022</v>
      </c>
      <c r="J4" s="39">
        <v>44566</v>
      </c>
      <c r="K4" s="38">
        <v>482.6</v>
      </c>
      <c r="L4" s="38">
        <v>545.5</v>
      </c>
      <c r="M4" s="38">
        <v>6.4</v>
      </c>
    </row>
    <row r="5" spans="1:15">
      <c r="A5" s="38" t="s">
        <v>356</v>
      </c>
      <c r="B5" s="38">
        <v>482.79</v>
      </c>
      <c r="C5" s="38">
        <v>546.28</v>
      </c>
      <c r="D5" s="38">
        <v>6.38</v>
      </c>
      <c r="F5" s="38">
        <v>7</v>
      </c>
      <c r="G5" s="38">
        <v>1</v>
      </c>
      <c r="H5" s="38">
        <v>2022</v>
      </c>
      <c r="J5" s="39">
        <v>44568</v>
      </c>
      <c r="K5" s="38">
        <v>482.8</v>
      </c>
      <c r="L5" s="38">
        <v>546.29999999999995</v>
      </c>
      <c r="M5" s="38">
        <v>6.4</v>
      </c>
    </row>
    <row r="6" spans="1:15">
      <c r="A6" s="38" t="s">
        <v>357</v>
      </c>
      <c r="B6" s="38">
        <v>482.96</v>
      </c>
      <c r="C6" s="38">
        <v>546.9</v>
      </c>
      <c r="D6" s="38">
        <v>6.44</v>
      </c>
      <c r="F6" s="38">
        <v>10</v>
      </c>
      <c r="G6" s="38">
        <v>1</v>
      </c>
      <c r="H6" s="38">
        <v>2022</v>
      </c>
      <c r="J6" s="39">
        <v>44571</v>
      </c>
      <c r="K6" s="38">
        <v>483</v>
      </c>
      <c r="L6" s="38">
        <v>546.9</v>
      </c>
      <c r="M6" s="38">
        <v>6.4</v>
      </c>
    </row>
    <row r="7" spans="1:15">
      <c r="A7" s="38" t="s">
        <v>358</v>
      </c>
      <c r="B7" s="38">
        <v>482.32</v>
      </c>
      <c r="C7" s="38">
        <v>546.61</v>
      </c>
      <c r="D7" s="38">
        <v>6.44</v>
      </c>
      <c r="F7" s="38">
        <v>11</v>
      </c>
      <c r="G7" s="38">
        <v>1</v>
      </c>
      <c r="H7" s="38">
        <v>2022</v>
      </c>
      <c r="J7" s="39">
        <v>44572</v>
      </c>
      <c r="K7" s="38">
        <v>482.3</v>
      </c>
      <c r="L7" s="38">
        <v>546.6</v>
      </c>
      <c r="M7" s="38">
        <v>6.4</v>
      </c>
    </row>
    <row r="8" spans="1:15">
      <c r="A8" s="38" t="s">
        <v>359</v>
      </c>
      <c r="B8" s="38">
        <v>481.49</v>
      </c>
      <c r="C8" s="38">
        <v>547.21</v>
      </c>
      <c r="D8" s="38">
        <v>6.47</v>
      </c>
      <c r="F8" s="38">
        <v>12</v>
      </c>
      <c r="G8" s="38">
        <v>1</v>
      </c>
      <c r="H8" s="38">
        <v>2022</v>
      </c>
      <c r="J8" s="39">
        <v>44573</v>
      </c>
      <c r="K8" s="38">
        <v>481.5</v>
      </c>
      <c r="L8" s="38">
        <v>547.20000000000005</v>
      </c>
      <c r="M8" s="38">
        <v>6.5</v>
      </c>
    </row>
    <row r="9" spans="1:15">
      <c r="A9" s="38" t="s">
        <v>360</v>
      </c>
      <c r="B9" s="38">
        <v>480.83</v>
      </c>
      <c r="C9" s="38">
        <v>551.46</v>
      </c>
      <c r="D9" s="38">
        <v>6.44</v>
      </c>
      <c r="F9" s="38">
        <v>13</v>
      </c>
      <c r="G9" s="38">
        <v>1</v>
      </c>
      <c r="H9" s="38">
        <v>2022</v>
      </c>
      <c r="J9" s="39">
        <v>44574</v>
      </c>
      <c r="K9" s="38">
        <v>480.8</v>
      </c>
      <c r="L9" s="38">
        <v>551.5</v>
      </c>
      <c r="M9" s="38">
        <v>6.4</v>
      </c>
    </row>
    <row r="10" spans="1:15">
      <c r="A10" s="38" t="s">
        <v>361</v>
      </c>
      <c r="B10" s="38">
        <v>480.88</v>
      </c>
      <c r="C10" s="38">
        <v>550.94000000000005</v>
      </c>
      <c r="D10" s="38">
        <v>6.32</v>
      </c>
      <c r="F10" s="38">
        <v>14</v>
      </c>
      <c r="G10" s="38">
        <v>1</v>
      </c>
      <c r="H10" s="38">
        <v>2022</v>
      </c>
      <c r="J10" s="39">
        <v>44575</v>
      </c>
      <c r="K10" s="38">
        <v>480.9</v>
      </c>
      <c r="L10" s="38">
        <v>550.9</v>
      </c>
      <c r="M10" s="38">
        <v>6.3</v>
      </c>
    </row>
    <row r="11" spans="1:15">
      <c r="A11" s="38" t="s">
        <v>362</v>
      </c>
      <c r="B11" s="38">
        <v>481.49</v>
      </c>
      <c r="C11" s="38">
        <v>550.01</v>
      </c>
      <c r="D11" s="38">
        <v>6.3</v>
      </c>
      <c r="F11" s="38">
        <v>17</v>
      </c>
      <c r="G11" s="38">
        <v>1</v>
      </c>
      <c r="H11" s="38">
        <v>2022</v>
      </c>
      <c r="J11" s="39">
        <v>44578</v>
      </c>
      <c r="K11" s="38">
        <v>481.5</v>
      </c>
      <c r="L11" s="38">
        <v>550</v>
      </c>
      <c r="M11" s="38">
        <v>6.3</v>
      </c>
    </row>
    <row r="12" spans="1:15">
      <c r="A12" s="38" t="s">
        <v>363</v>
      </c>
      <c r="B12" s="38">
        <v>481.52</v>
      </c>
      <c r="C12" s="38">
        <v>548.74</v>
      </c>
      <c r="D12" s="38">
        <v>6.28</v>
      </c>
      <c r="F12" s="38">
        <v>18</v>
      </c>
      <c r="G12" s="38">
        <v>1</v>
      </c>
      <c r="H12" s="38">
        <v>2022</v>
      </c>
      <c r="J12" s="39">
        <v>44579</v>
      </c>
      <c r="K12" s="38">
        <v>481.5</v>
      </c>
      <c r="L12" s="38">
        <v>548.70000000000005</v>
      </c>
      <c r="M12" s="38">
        <v>6.3</v>
      </c>
    </row>
    <row r="13" spans="1:15">
      <c r="A13" s="38" t="s">
        <v>364</v>
      </c>
      <c r="B13" s="38">
        <v>481.65</v>
      </c>
      <c r="C13" s="38">
        <v>546.14</v>
      </c>
      <c r="D13" s="38">
        <v>6.3</v>
      </c>
      <c r="F13" s="38">
        <v>19</v>
      </c>
      <c r="G13" s="38">
        <v>1</v>
      </c>
      <c r="H13" s="38">
        <v>2022</v>
      </c>
      <c r="J13" s="39">
        <v>44580</v>
      </c>
      <c r="K13" s="38">
        <v>481.7</v>
      </c>
      <c r="L13" s="38">
        <v>546.1</v>
      </c>
      <c r="M13" s="38">
        <v>6.3</v>
      </c>
    </row>
    <row r="14" spans="1:15">
      <c r="A14" s="38" t="s">
        <v>365</v>
      </c>
      <c r="B14" s="38">
        <v>481.66</v>
      </c>
      <c r="C14" s="38">
        <v>546.54</v>
      </c>
      <c r="D14" s="38">
        <v>6.29</v>
      </c>
      <c r="F14" s="38">
        <v>20</v>
      </c>
      <c r="G14" s="38">
        <v>1</v>
      </c>
      <c r="H14" s="38">
        <v>2022</v>
      </c>
      <c r="J14" s="39">
        <v>44581</v>
      </c>
      <c r="K14" s="38">
        <v>481.7</v>
      </c>
      <c r="L14" s="38">
        <v>546.5</v>
      </c>
      <c r="M14" s="38">
        <v>6.3</v>
      </c>
    </row>
    <row r="15" spans="1:15">
      <c r="A15" s="38" t="s">
        <v>366</v>
      </c>
      <c r="B15" s="38">
        <v>482.12</v>
      </c>
      <c r="C15" s="38">
        <v>546.67999999999995</v>
      </c>
      <c r="D15" s="38">
        <v>6.3</v>
      </c>
      <c r="F15" s="38">
        <v>21</v>
      </c>
      <c r="G15" s="38">
        <v>1</v>
      </c>
      <c r="H15" s="38">
        <v>2022</v>
      </c>
      <c r="J15" s="39">
        <v>44582</v>
      </c>
      <c r="K15" s="38">
        <v>482.1</v>
      </c>
      <c r="L15" s="38">
        <v>546.70000000000005</v>
      </c>
      <c r="M15" s="38">
        <v>6.3</v>
      </c>
    </row>
    <row r="16" spans="1:15">
      <c r="A16" s="38" t="s">
        <v>367</v>
      </c>
      <c r="B16" s="38">
        <v>481.63</v>
      </c>
      <c r="C16" s="38">
        <v>545.49</v>
      </c>
      <c r="D16" s="38">
        <v>6.17</v>
      </c>
      <c r="F16" s="38">
        <v>24</v>
      </c>
      <c r="G16" s="38">
        <v>1</v>
      </c>
      <c r="H16" s="38">
        <v>2022</v>
      </c>
      <c r="J16" s="39">
        <v>44585</v>
      </c>
      <c r="K16" s="38">
        <v>481.6</v>
      </c>
      <c r="L16" s="38">
        <v>545.5</v>
      </c>
      <c r="M16" s="38">
        <v>6.2</v>
      </c>
    </row>
    <row r="17" spans="1:13">
      <c r="A17" s="38" t="s">
        <v>368</v>
      </c>
      <c r="B17" s="38">
        <v>482.26</v>
      </c>
      <c r="C17" s="38">
        <v>544.28</v>
      </c>
      <c r="D17" s="38">
        <v>6.14</v>
      </c>
      <c r="F17" s="38">
        <v>25</v>
      </c>
      <c r="G17" s="38">
        <v>1</v>
      </c>
      <c r="H17" s="38">
        <v>2022</v>
      </c>
      <c r="J17" s="39">
        <v>44586</v>
      </c>
      <c r="K17" s="38">
        <v>482.3</v>
      </c>
      <c r="L17" s="38">
        <v>544.29999999999995</v>
      </c>
      <c r="M17" s="38">
        <v>6.1</v>
      </c>
    </row>
    <row r="18" spans="1:13">
      <c r="A18" s="38" t="s">
        <v>369</v>
      </c>
      <c r="B18" s="38">
        <v>482.47</v>
      </c>
      <c r="C18" s="38">
        <v>544.52</v>
      </c>
      <c r="D18" s="38">
        <v>6.1</v>
      </c>
      <c r="F18" s="38">
        <v>26</v>
      </c>
      <c r="G18" s="38">
        <v>1</v>
      </c>
      <c r="H18" s="38">
        <v>2022</v>
      </c>
      <c r="J18" s="39">
        <v>44587</v>
      </c>
      <c r="K18" s="38">
        <v>482.5</v>
      </c>
      <c r="L18" s="38">
        <v>544.5</v>
      </c>
      <c r="M18" s="38">
        <v>6.1</v>
      </c>
    </row>
    <row r="19" spans="1:13">
      <c r="A19" s="38" t="s">
        <v>370</v>
      </c>
      <c r="B19" s="38">
        <v>482.57</v>
      </c>
      <c r="C19" s="38">
        <v>540.24</v>
      </c>
      <c r="D19" s="38">
        <v>6.13</v>
      </c>
      <c r="F19" s="38">
        <v>27</v>
      </c>
      <c r="G19" s="38">
        <v>1</v>
      </c>
      <c r="H19" s="38">
        <v>2022</v>
      </c>
      <c r="J19" s="39">
        <v>44588</v>
      </c>
      <c r="K19" s="38">
        <v>482.6</v>
      </c>
      <c r="L19" s="38">
        <v>540.20000000000005</v>
      </c>
      <c r="M19" s="38">
        <v>6.1</v>
      </c>
    </row>
    <row r="20" spans="1:13">
      <c r="A20" s="38" t="s">
        <v>371</v>
      </c>
      <c r="B20" s="38">
        <v>482.78</v>
      </c>
      <c r="C20" s="38">
        <v>539.54999999999995</v>
      </c>
      <c r="D20" s="38">
        <v>6.23</v>
      </c>
      <c r="F20" s="38">
        <v>31</v>
      </c>
      <c r="G20" s="38">
        <v>1</v>
      </c>
      <c r="H20" s="38">
        <v>2022</v>
      </c>
      <c r="J20" s="39">
        <v>44592</v>
      </c>
      <c r="K20" s="38">
        <v>482.8</v>
      </c>
      <c r="L20" s="38">
        <v>539.6</v>
      </c>
      <c r="M20" s="38">
        <v>6.2</v>
      </c>
    </row>
    <row r="21" spans="1:13">
      <c r="A21" s="38" t="s">
        <v>372</v>
      </c>
      <c r="B21" s="38">
        <v>483.38</v>
      </c>
      <c r="C21" s="38">
        <v>544.29</v>
      </c>
      <c r="D21" s="38">
        <v>6.28</v>
      </c>
      <c r="F21" s="38">
        <v>1</v>
      </c>
      <c r="G21" s="38">
        <v>2</v>
      </c>
      <c r="H21" s="38">
        <v>2022</v>
      </c>
      <c r="J21" s="39">
        <v>44593</v>
      </c>
      <c r="K21" s="38">
        <v>483.4</v>
      </c>
      <c r="L21" s="38">
        <v>544.29999999999995</v>
      </c>
      <c r="M21" s="38">
        <v>6.3</v>
      </c>
    </row>
    <row r="22" spans="1:13">
      <c r="A22" s="38" t="s">
        <v>373</v>
      </c>
      <c r="B22" s="38">
        <v>482.52</v>
      </c>
      <c r="C22" s="38">
        <v>545.34</v>
      </c>
      <c r="D22" s="38">
        <v>6.32</v>
      </c>
      <c r="F22" s="38">
        <v>2</v>
      </c>
      <c r="G22" s="38">
        <v>2</v>
      </c>
      <c r="H22" s="38">
        <v>2022</v>
      </c>
      <c r="J22" s="39">
        <v>44594</v>
      </c>
      <c r="K22" s="38">
        <v>482.5</v>
      </c>
      <c r="L22" s="38">
        <v>545.29999999999995</v>
      </c>
      <c r="M22" s="38">
        <v>6.3</v>
      </c>
    </row>
    <row r="23" spans="1:13">
      <c r="A23" s="38" t="s">
        <v>374</v>
      </c>
      <c r="B23" s="38">
        <v>482.3</v>
      </c>
      <c r="C23" s="38">
        <v>544.28</v>
      </c>
      <c r="D23" s="38">
        <v>6.3</v>
      </c>
      <c r="F23" s="38">
        <v>3</v>
      </c>
      <c r="G23" s="38">
        <v>2</v>
      </c>
      <c r="H23" s="38">
        <v>2022</v>
      </c>
      <c r="J23" s="39">
        <v>44595</v>
      </c>
      <c r="K23" s="38">
        <v>482.3</v>
      </c>
      <c r="L23" s="38">
        <v>544.29999999999995</v>
      </c>
      <c r="M23" s="38">
        <v>6.3</v>
      </c>
    </row>
    <row r="24" spans="1:13">
      <c r="A24" s="38" t="s">
        <v>375</v>
      </c>
      <c r="B24" s="38">
        <v>481.63</v>
      </c>
      <c r="C24" s="38">
        <v>552.19000000000005</v>
      </c>
      <c r="D24" s="38">
        <v>6.34</v>
      </c>
      <c r="F24" s="38">
        <v>4</v>
      </c>
      <c r="G24" s="38">
        <v>2</v>
      </c>
      <c r="H24" s="38">
        <v>2022</v>
      </c>
      <c r="J24" s="39">
        <v>44596</v>
      </c>
      <c r="K24" s="38">
        <v>481.6</v>
      </c>
      <c r="L24" s="38">
        <v>552.20000000000005</v>
      </c>
      <c r="M24" s="38">
        <v>6.3</v>
      </c>
    </row>
    <row r="25" spans="1:13">
      <c r="A25" s="38" t="s">
        <v>376</v>
      </c>
      <c r="B25" s="38">
        <v>481.26</v>
      </c>
      <c r="C25" s="38">
        <v>549.65</v>
      </c>
      <c r="D25" s="38">
        <v>6.37</v>
      </c>
      <c r="F25" s="38">
        <v>7</v>
      </c>
      <c r="G25" s="38">
        <v>2</v>
      </c>
      <c r="H25" s="38">
        <v>2022</v>
      </c>
      <c r="J25" s="39">
        <v>44599</v>
      </c>
      <c r="K25" s="38">
        <v>481.3</v>
      </c>
      <c r="L25" s="38">
        <v>549.70000000000005</v>
      </c>
      <c r="M25" s="38">
        <v>6.4</v>
      </c>
    </row>
    <row r="26" spans="1:13">
      <c r="A26" s="38" t="s">
        <v>377</v>
      </c>
      <c r="B26" s="38">
        <v>480.29</v>
      </c>
      <c r="C26" s="38">
        <v>547.77</v>
      </c>
      <c r="D26" s="38">
        <v>6.37</v>
      </c>
      <c r="F26" s="38">
        <v>8</v>
      </c>
      <c r="G26" s="38">
        <v>2</v>
      </c>
      <c r="H26" s="38">
        <v>2022</v>
      </c>
      <c r="J26" s="39">
        <v>44600</v>
      </c>
      <c r="K26" s="38">
        <v>480.3</v>
      </c>
      <c r="L26" s="38">
        <v>547.79999999999995</v>
      </c>
      <c r="M26" s="38">
        <v>6.4</v>
      </c>
    </row>
    <row r="27" spans="1:13">
      <c r="A27" s="38" t="s">
        <v>378</v>
      </c>
      <c r="B27" s="38">
        <v>479.11</v>
      </c>
      <c r="C27" s="38">
        <v>547.42999999999995</v>
      </c>
      <c r="D27" s="38">
        <v>6.41</v>
      </c>
      <c r="F27" s="38">
        <v>9</v>
      </c>
      <c r="G27" s="38">
        <v>2</v>
      </c>
      <c r="H27" s="38">
        <v>2022</v>
      </c>
      <c r="J27" s="39">
        <v>44601</v>
      </c>
      <c r="K27" s="38">
        <v>479.1</v>
      </c>
      <c r="L27" s="38">
        <v>547.4</v>
      </c>
      <c r="M27" s="38">
        <v>6.4</v>
      </c>
    </row>
    <row r="28" spans="1:13">
      <c r="A28" s="38" t="s">
        <v>379</v>
      </c>
      <c r="B28" s="38">
        <v>479.04</v>
      </c>
      <c r="C28" s="38">
        <v>548.21</v>
      </c>
      <c r="D28" s="38">
        <v>6.41</v>
      </c>
      <c r="F28" s="38">
        <v>10</v>
      </c>
      <c r="G28" s="38">
        <v>2</v>
      </c>
      <c r="H28" s="38">
        <v>2022</v>
      </c>
      <c r="J28" s="39">
        <v>44602</v>
      </c>
      <c r="K28" s="38">
        <v>479</v>
      </c>
      <c r="L28" s="38">
        <v>548.20000000000005</v>
      </c>
      <c r="M28" s="38">
        <v>6.4</v>
      </c>
    </row>
    <row r="29" spans="1:13">
      <c r="A29" s="38" t="s">
        <v>380</v>
      </c>
      <c r="B29" s="38">
        <v>478.94</v>
      </c>
      <c r="C29" s="38">
        <v>545.27</v>
      </c>
      <c r="D29" s="38">
        <v>6.38</v>
      </c>
      <c r="F29" s="38">
        <v>11</v>
      </c>
      <c r="G29" s="38">
        <v>2</v>
      </c>
      <c r="H29" s="38">
        <v>2022</v>
      </c>
      <c r="J29" s="39">
        <v>44603</v>
      </c>
      <c r="K29" s="38">
        <v>478.9</v>
      </c>
      <c r="L29" s="38">
        <v>545.29999999999995</v>
      </c>
      <c r="M29" s="38">
        <v>6.4</v>
      </c>
    </row>
    <row r="30" spans="1:13">
      <c r="A30" s="38" t="s">
        <v>381</v>
      </c>
      <c r="B30" s="38">
        <v>478.87</v>
      </c>
      <c r="C30" s="38">
        <v>541.6</v>
      </c>
      <c r="D30" s="38">
        <v>6.19</v>
      </c>
      <c r="F30" s="38">
        <v>14</v>
      </c>
      <c r="G30" s="38">
        <v>2</v>
      </c>
      <c r="H30" s="38">
        <v>2022</v>
      </c>
      <c r="J30" s="39">
        <v>44606</v>
      </c>
      <c r="K30" s="38">
        <v>478.9</v>
      </c>
      <c r="L30" s="38">
        <v>541.6</v>
      </c>
      <c r="M30" s="38">
        <v>6.2</v>
      </c>
    </row>
    <row r="31" spans="1:13">
      <c r="A31" s="38" t="s">
        <v>382</v>
      </c>
      <c r="B31" s="38">
        <v>479.29</v>
      </c>
      <c r="C31" s="38">
        <v>543.79999999999995</v>
      </c>
      <c r="D31" s="38">
        <v>6.34</v>
      </c>
      <c r="F31" s="38">
        <v>15</v>
      </c>
      <c r="G31" s="38">
        <v>2</v>
      </c>
      <c r="H31" s="38">
        <v>2022</v>
      </c>
      <c r="J31" s="39">
        <v>44607</v>
      </c>
      <c r="K31" s="38">
        <v>479.3</v>
      </c>
      <c r="L31" s="38">
        <v>543.79999999999995</v>
      </c>
      <c r="M31" s="38">
        <v>6.3</v>
      </c>
    </row>
    <row r="32" spans="1:13">
      <c r="A32" s="38" t="s">
        <v>383</v>
      </c>
      <c r="B32" s="38">
        <v>479.13</v>
      </c>
      <c r="C32" s="38">
        <v>545.05999999999995</v>
      </c>
      <c r="D32" s="38">
        <v>6.38</v>
      </c>
      <c r="F32" s="38">
        <v>16</v>
      </c>
      <c r="G32" s="38">
        <v>2</v>
      </c>
      <c r="H32" s="38">
        <v>2022</v>
      </c>
      <c r="J32" s="39">
        <v>44608</v>
      </c>
      <c r="K32" s="38">
        <v>479.1</v>
      </c>
      <c r="L32" s="38">
        <v>545.1</v>
      </c>
      <c r="M32" s="38">
        <v>6.4</v>
      </c>
    </row>
    <row r="33" spans="1:13">
      <c r="A33" s="38" t="s">
        <v>384</v>
      </c>
      <c r="B33" s="38">
        <v>478.38</v>
      </c>
      <c r="C33" s="38">
        <v>543.44000000000005</v>
      </c>
      <c r="D33" s="38">
        <v>6.3</v>
      </c>
      <c r="F33" s="38">
        <v>17</v>
      </c>
      <c r="G33" s="38">
        <v>2</v>
      </c>
      <c r="H33" s="38">
        <v>2022</v>
      </c>
      <c r="J33" s="39">
        <v>44609</v>
      </c>
      <c r="K33" s="38">
        <v>478.4</v>
      </c>
      <c r="L33" s="38">
        <v>543.4</v>
      </c>
      <c r="M33" s="38">
        <v>6.3</v>
      </c>
    </row>
    <row r="34" spans="1:13">
      <c r="A34" s="38" t="s">
        <v>385</v>
      </c>
      <c r="B34" s="38">
        <v>479</v>
      </c>
      <c r="C34" s="38">
        <v>544.62</v>
      </c>
      <c r="D34" s="38">
        <v>6.32</v>
      </c>
      <c r="F34" s="38">
        <v>18</v>
      </c>
      <c r="G34" s="38">
        <v>2</v>
      </c>
      <c r="H34" s="38">
        <v>2022</v>
      </c>
      <c r="J34" s="39">
        <v>44610</v>
      </c>
      <c r="K34" s="38">
        <v>479</v>
      </c>
      <c r="L34" s="38">
        <v>544.6</v>
      </c>
      <c r="M34" s="38">
        <v>6.3</v>
      </c>
    </row>
    <row r="35" spans="1:13">
      <c r="A35" s="38" t="s">
        <v>386</v>
      </c>
      <c r="B35" s="38">
        <v>478.7</v>
      </c>
      <c r="C35" s="38">
        <v>543.79999999999995</v>
      </c>
      <c r="D35" s="38">
        <v>6.22</v>
      </c>
      <c r="F35" s="38">
        <v>21</v>
      </c>
      <c r="G35" s="38">
        <v>2</v>
      </c>
      <c r="H35" s="38">
        <v>2022</v>
      </c>
      <c r="J35" s="39">
        <v>44613</v>
      </c>
      <c r="K35" s="38">
        <v>478.7</v>
      </c>
      <c r="L35" s="38">
        <v>543.79999999999995</v>
      </c>
      <c r="M35" s="38">
        <v>6.2</v>
      </c>
    </row>
    <row r="36" spans="1:13">
      <c r="A36" s="38" t="s">
        <v>387</v>
      </c>
      <c r="B36" s="38">
        <v>478.43</v>
      </c>
      <c r="C36" s="38">
        <v>541.67999999999995</v>
      </c>
      <c r="D36" s="38">
        <v>5.99</v>
      </c>
      <c r="F36" s="38">
        <v>22</v>
      </c>
      <c r="G36" s="38">
        <v>2</v>
      </c>
      <c r="H36" s="38">
        <v>2022</v>
      </c>
      <c r="J36" s="39">
        <v>44614</v>
      </c>
      <c r="K36" s="38">
        <v>478.4</v>
      </c>
      <c r="L36" s="38">
        <v>541.70000000000005</v>
      </c>
      <c r="M36" s="38">
        <v>6</v>
      </c>
    </row>
    <row r="37" spans="1:13">
      <c r="A37" s="38" t="s">
        <v>388</v>
      </c>
      <c r="B37" s="38">
        <v>478.78</v>
      </c>
      <c r="C37" s="38">
        <v>543.46</v>
      </c>
      <c r="D37" s="38">
        <v>6.03</v>
      </c>
      <c r="F37" s="38">
        <v>23</v>
      </c>
      <c r="G37" s="38">
        <v>2</v>
      </c>
      <c r="H37" s="38">
        <v>2022</v>
      </c>
      <c r="J37" s="39">
        <v>44615</v>
      </c>
      <c r="K37" s="38">
        <v>478.8</v>
      </c>
      <c r="L37" s="38">
        <v>543.5</v>
      </c>
      <c r="M37" s="38">
        <v>6</v>
      </c>
    </row>
    <row r="38" spans="1:13">
      <c r="A38" s="38" t="s">
        <v>389</v>
      </c>
      <c r="B38" s="38">
        <v>479.78</v>
      </c>
      <c r="C38" s="38">
        <v>537.54999999999995</v>
      </c>
      <c r="D38" s="38">
        <v>5.69</v>
      </c>
      <c r="F38" s="38">
        <v>24</v>
      </c>
      <c r="G38" s="38">
        <v>2</v>
      </c>
      <c r="H38" s="38">
        <v>2022</v>
      </c>
      <c r="J38" s="39">
        <v>44616</v>
      </c>
      <c r="K38" s="38">
        <v>479.8</v>
      </c>
      <c r="L38" s="38">
        <v>537.6</v>
      </c>
      <c r="M38" s="38">
        <v>5.7</v>
      </c>
    </row>
    <row r="39" spans="1:13">
      <c r="A39" s="38" t="s">
        <v>390</v>
      </c>
      <c r="B39" s="38">
        <v>482.12</v>
      </c>
      <c r="C39" s="38">
        <v>539.05999999999995</v>
      </c>
      <c r="D39" s="38">
        <v>5.78</v>
      </c>
      <c r="F39" s="38">
        <v>25</v>
      </c>
      <c r="G39" s="38">
        <v>2</v>
      </c>
      <c r="H39" s="38">
        <v>2022</v>
      </c>
      <c r="J39" s="39">
        <v>44617</v>
      </c>
      <c r="K39" s="38">
        <v>482.1</v>
      </c>
      <c r="L39" s="38">
        <v>539.1</v>
      </c>
      <c r="M39" s="38">
        <v>5.8</v>
      </c>
    </row>
    <row r="40" spans="1:13">
      <c r="A40" s="38" t="s">
        <v>391</v>
      </c>
      <c r="B40" s="38">
        <v>483.92</v>
      </c>
      <c r="C40" s="38">
        <v>540.97</v>
      </c>
      <c r="D40" s="38">
        <v>4.79</v>
      </c>
      <c r="F40" s="38">
        <v>28</v>
      </c>
      <c r="G40" s="38">
        <v>2</v>
      </c>
      <c r="H40" s="38">
        <v>2022</v>
      </c>
      <c r="J40" s="39">
        <v>44620</v>
      </c>
      <c r="K40" s="38">
        <v>483.9</v>
      </c>
      <c r="L40" s="38">
        <v>541</v>
      </c>
      <c r="M40" s="38">
        <v>4.8</v>
      </c>
    </row>
    <row r="41" spans="1:13">
      <c r="A41" s="38" t="s">
        <v>392</v>
      </c>
      <c r="B41" s="38">
        <v>484.86</v>
      </c>
      <c r="C41" s="38">
        <v>541.98</v>
      </c>
      <c r="D41" s="38">
        <v>4.7699999999999996</v>
      </c>
      <c r="F41" s="38">
        <v>1</v>
      </c>
      <c r="G41" s="38">
        <v>3</v>
      </c>
      <c r="H41" s="38">
        <v>2022</v>
      </c>
      <c r="J41" s="39">
        <v>44621</v>
      </c>
      <c r="K41" s="38">
        <v>484.9</v>
      </c>
      <c r="L41" s="38">
        <v>542</v>
      </c>
      <c r="M41" s="38">
        <v>4.8</v>
      </c>
    </row>
    <row r="42" spans="1:13">
      <c r="A42" s="38" t="s">
        <v>393</v>
      </c>
      <c r="B42" s="38">
        <v>489.36</v>
      </c>
      <c r="C42" s="38">
        <v>543.19000000000005</v>
      </c>
      <c r="D42" s="38">
        <v>4.57</v>
      </c>
      <c r="F42" s="38">
        <v>2</v>
      </c>
      <c r="G42" s="38">
        <v>3</v>
      </c>
      <c r="H42" s="38">
        <v>2022</v>
      </c>
      <c r="J42" s="39">
        <v>44622</v>
      </c>
      <c r="K42" s="38">
        <v>489.4</v>
      </c>
      <c r="L42" s="38">
        <v>543.20000000000005</v>
      </c>
      <c r="M42" s="38">
        <v>4.5999999999999996</v>
      </c>
    </row>
    <row r="43" spans="1:13">
      <c r="A43" s="38" t="s">
        <v>394</v>
      </c>
      <c r="B43" s="38">
        <v>496.48</v>
      </c>
      <c r="C43" s="38">
        <v>550.4</v>
      </c>
      <c r="D43" s="38">
        <v>4.26</v>
      </c>
      <c r="F43" s="38">
        <v>3</v>
      </c>
      <c r="G43" s="38">
        <v>3</v>
      </c>
      <c r="H43" s="38">
        <v>2022</v>
      </c>
      <c r="J43" s="39">
        <v>44623</v>
      </c>
      <c r="K43" s="38">
        <v>496.5</v>
      </c>
      <c r="L43" s="38">
        <v>550.4</v>
      </c>
      <c r="M43" s="38">
        <v>4.3</v>
      </c>
    </row>
    <row r="44" spans="1:13">
      <c r="A44" s="38" t="s">
        <v>395</v>
      </c>
      <c r="B44" s="38">
        <v>503.08</v>
      </c>
      <c r="C44" s="38">
        <v>553.49</v>
      </c>
      <c r="D44" s="38">
        <v>4.57</v>
      </c>
      <c r="F44" s="38">
        <v>4</v>
      </c>
      <c r="G44" s="38">
        <v>3</v>
      </c>
      <c r="H44" s="38">
        <v>2022</v>
      </c>
      <c r="J44" s="39">
        <v>44624</v>
      </c>
      <c r="K44" s="38">
        <v>503.1</v>
      </c>
      <c r="L44" s="38">
        <v>553.5</v>
      </c>
      <c r="M44" s="38">
        <v>4.5999999999999996</v>
      </c>
    </row>
    <row r="45" spans="1:13">
      <c r="A45" s="38" t="s">
        <v>396</v>
      </c>
      <c r="B45" s="38">
        <v>510.18</v>
      </c>
      <c r="C45" s="38">
        <v>552.83000000000004</v>
      </c>
      <c r="D45" s="38">
        <v>3.74</v>
      </c>
      <c r="F45" s="38">
        <v>7</v>
      </c>
      <c r="G45" s="38">
        <v>3</v>
      </c>
      <c r="H45" s="38">
        <v>2022</v>
      </c>
      <c r="J45" s="39">
        <v>44627</v>
      </c>
      <c r="K45" s="38">
        <v>510.2</v>
      </c>
      <c r="L45" s="38">
        <v>552.79999999999995</v>
      </c>
      <c r="M45" s="38">
        <v>3.7</v>
      </c>
    </row>
    <row r="46" spans="1:13">
      <c r="A46" s="38" t="s">
        <v>397</v>
      </c>
      <c r="B46" s="38">
        <v>512.41</v>
      </c>
      <c r="C46" s="38">
        <v>561.45000000000005</v>
      </c>
      <c r="D46" s="38">
        <v>4.34</v>
      </c>
      <c r="F46" s="38">
        <v>9</v>
      </c>
      <c r="G46" s="38">
        <v>3</v>
      </c>
      <c r="H46" s="38">
        <v>2022</v>
      </c>
      <c r="J46" s="39">
        <v>44629</v>
      </c>
      <c r="K46" s="38">
        <v>512.4</v>
      </c>
      <c r="L46" s="38">
        <v>561.5</v>
      </c>
      <c r="M46" s="38">
        <v>4.3</v>
      </c>
    </row>
    <row r="47" spans="1:13">
      <c r="A47" s="38" t="s">
        <v>398</v>
      </c>
      <c r="B47" s="38">
        <v>516.01</v>
      </c>
      <c r="C47" s="38">
        <v>569.41999999999996</v>
      </c>
      <c r="D47" s="38">
        <v>4.37</v>
      </c>
      <c r="F47" s="38">
        <v>10</v>
      </c>
      <c r="G47" s="38">
        <v>3</v>
      </c>
      <c r="H47" s="38">
        <v>2022</v>
      </c>
      <c r="J47" s="39">
        <v>44630</v>
      </c>
      <c r="K47" s="38">
        <v>516</v>
      </c>
      <c r="L47" s="38">
        <v>569.4</v>
      </c>
      <c r="M47" s="38">
        <v>4.4000000000000004</v>
      </c>
    </row>
    <row r="48" spans="1:13">
      <c r="A48" s="38" t="s">
        <v>399</v>
      </c>
      <c r="B48" s="38">
        <v>518.28</v>
      </c>
      <c r="C48" s="38">
        <v>569.07000000000005</v>
      </c>
      <c r="D48" s="38">
        <v>4.55</v>
      </c>
      <c r="F48" s="38">
        <v>11</v>
      </c>
      <c r="G48" s="38">
        <v>3</v>
      </c>
      <c r="H48" s="38">
        <v>2022</v>
      </c>
      <c r="J48" s="39">
        <v>44631</v>
      </c>
      <c r="K48" s="38">
        <v>518.29999999999995</v>
      </c>
      <c r="L48" s="38">
        <v>569.1</v>
      </c>
      <c r="M48" s="38">
        <v>4.5999999999999996</v>
      </c>
    </row>
    <row r="49" spans="1:13">
      <c r="A49" s="38" t="s">
        <v>400</v>
      </c>
      <c r="B49" s="38">
        <v>514.97</v>
      </c>
      <c r="C49" s="38">
        <v>564.55999999999995</v>
      </c>
      <c r="D49" s="38">
        <v>4.66</v>
      </c>
      <c r="F49" s="38">
        <v>14</v>
      </c>
      <c r="G49" s="38">
        <v>3</v>
      </c>
      <c r="H49" s="38">
        <v>2022</v>
      </c>
      <c r="J49" s="39">
        <v>44634</v>
      </c>
      <c r="K49" s="38">
        <v>515</v>
      </c>
      <c r="L49" s="38">
        <v>564.6</v>
      </c>
      <c r="M49" s="38">
        <v>4.7</v>
      </c>
    </row>
    <row r="50" spans="1:13">
      <c r="A50" s="38" t="s">
        <v>401</v>
      </c>
      <c r="B50" s="38">
        <v>507.94</v>
      </c>
      <c r="C50" s="38">
        <v>558.53</v>
      </c>
      <c r="D50" s="38">
        <v>4.6100000000000003</v>
      </c>
      <c r="F50" s="38">
        <v>15</v>
      </c>
      <c r="G50" s="38">
        <v>3</v>
      </c>
      <c r="H50" s="38">
        <v>2022</v>
      </c>
      <c r="J50" s="39">
        <v>44635</v>
      </c>
      <c r="K50" s="38">
        <v>507.9</v>
      </c>
      <c r="L50" s="38">
        <v>558.5</v>
      </c>
      <c r="M50" s="38">
        <v>4.5999999999999996</v>
      </c>
    </row>
    <row r="51" spans="1:13">
      <c r="A51" s="38" t="s">
        <v>402</v>
      </c>
      <c r="B51" s="38">
        <v>499.04</v>
      </c>
      <c r="C51" s="38">
        <v>548.89</v>
      </c>
      <c r="D51" s="38">
        <v>4.6500000000000004</v>
      </c>
      <c r="F51" s="38">
        <v>16</v>
      </c>
      <c r="G51" s="38">
        <v>3</v>
      </c>
      <c r="H51" s="38">
        <v>2022</v>
      </c>
      <c r="J51" s="39">
        <v>44636</v>
      </c>
      <c r="K51" s="38">
        <v>499</v>
      </c>
      <c r="L51" s="38">
        <v>548.9</v>
      </c>
      <c r="M51" s="38">
        <v>4.7</v>
      </c>
    </row>
    <row r="52" spans="1:13">
      <c r="A52" s="38" t="s">
        <v>403</v>
      </c>
      <c r="B52" s="38">
        <v>490.49</v>
      </c>
      <c r="C52" s="38">
        <v>541.89</v>
      </c>
      <c r="D52" s="38">
        <v>4.6500000000000004</v>
      </c>
      <c r="F52" s="38">
        <v>17</v>
      </c>
      <c r="G52" s="38">
        <v>3</v>
      </c>
      <c r="H52" s="38">
        <v>2022</v>
      </c>
      <c r="J52" s="39">
        <v>44637</v>
      </c>
      <c r="K52" s="38">
        <v>490.5</v>
      </c>
      <c r="L52" s="38">
        <v>541.9</v>
      </c>
      <c r="M52" s="38">
        <v>4.7</v>
      </c>
    </row>
    <row r="53" spans="1:13">
      <c r="A53" s="38" t="s">
        <v>404</v>
      </c>
      <c r="B53" s="38">
        <v>488.6</v>
      </c>
      <c r="C53" s="38">
        <v>539.32000000000005</v>
      </c>
      <c r="D53" s="38">
        <v>4.79</v>
      </c>
      <c r="F53" s="38">
        <v>18</v>
      </c>
      <c r="G53" s="38">
        <v>3</v>
      </c>
      <c r="H53" s="38">
        <v>2022</v>
      </c>
      <c r="J53" s="39">
        <v>44638</v>
      </c>
      <c r="K53" s="38">
        <v>488.6</v>
      </c>
      <c r="L53" s="38">
        <v>539.29999999999995</v>
      </c>
      <c r="M53" s="38">
        <v>4.8</v>
      </c>
    </row>
    <row r="54" spans="1:13">
      <c r="A54" s="38" t="s">
        <v>405</v>
      </c>
      <c r="B54" s="38">
        <v>488.77</v>
      </c>
      <c r="C54" s="38">
        <v>539.75</v>
      </c>
      <c r="D54" s="38">
        <v>4.6900000000000004</v>
      </c>
      <c r="F54" s="38">
        <v>21</v>
      </c>
      <c r="G54" s="38">
        <v>3</v>
      </c>
      <c r="H54" s="38">
        <v>2022</v>
      </c>
      <c r="J54" s="39">
        <v>44641</v>
      </c>
      <c r="K54" s="38">
        <v>488.8</v>
      </c>
      <c r="L54" s="38">
        <v>539.79999999999995</v>
      </c>
      <c r="M54" s="38">
        <v>4.7</v>
      </c>
    </row>
    <row r="55" spans="1:13">
      <c r="A55" s="38" t="s">
        <v>406</v>
      </c>
      <c r="B55" s="38">
        <v>488.86</v>
      </c>
      <c r="C55" s="38">
        <v>537.94000000000005</v>
      </c>
      <c r="D55" s="38">
        <v>4.68</v>
      </c>
      <c r="F55" s="38">
        <v>22</v>
      </c>
      <c r="G55" s="38">
        <v>3</v>
      </c>
      <c r="H55" s="38">
        <v>2022</v>
      </c>
      <c r="J55" s="39">
        <v>44642</v>
      </c>
      <c r="K55" s="38">
        <v>488.9</v>
      </c>
      <c r="L55" s="38">
        <v>537.9</v>
      </c>
      <c r="M55" s="38">
        <v>4.7</v>
      </c>
    </row>
    <row r="56" spans="1:13">
      <c r="A56" s="38" t="s">
        <v>407</v>
      </c>
      <c r="B56" s="38">
        <v>489.15</v>
      </c>
      <c r="C56" s="38">
        <v>538.16</v>
      </c>
      <c r="D56" s="38">
        <v>4.7699999999999996</v>
      </c>
      <c r="F56" s="38">
        <v>23</v>
      </c>
      <c r="G56" s="38">
        <v>3</v>
      </c>
      <c r="H56" s="38">
        <v>2022</v>
      </c>
      <c r="J56" s="39">
        <v>44643</v>
      </c>
      <c r="K56" s="38">
        <v>489.2</v>
      </c>
      <c r="L56" s="38">
        <v>538.20000000000005</v>
      </c>
      <c r="M56" s="38">
        <v>4.8</v>
      </c>
    </row>
    <row r="57" spans="1:13">
      <c r="A57" s="38" t="s">
        <v>408</v>
      </c>
      <c r="B57" s="38">
        <v>489.81</v>
      </c>
      <c r="C57" s="38">
        <v>538.20000000000005</v>
      </c>
      <c r="D57" s="38">
        <v>5.14</v>
      </c>
      <c r="F57" s="38">
        <v>24</v>
      </c>
      <c r="G57" s="38">
        <v>3</v>
      </c>
      <c r="H57" s="38">
        <v>2022</v>
      </c>
      <c r="J57" s="39">
        <v>44644</v>
      </c>
      <c r="K57" s="38">
        <v>489.8</v>
      </c>
      <c r="L57" s="38">
        <v>538.20000000000005</v>
      </c>
      <c r="M57" s="38">
        <v>5.0999999999999996</v>
      </c>
    </row>
    <row r="58" spans="1:13">
      <c r="A58" s="38" t="s">
        <v>409</v>
      </c>
      <c r="B58" s="38">
        <v>490.3</v>
      </c>
      <c r="C58" s="38">
        <v>540.07000000000005</v>
      </c>
      <c r="D58" s="38">
        <v>5.23</v>
      </c>
      <c r="F58" s="38">
        <v>25</v>
      </c>
      <c r="G58" s="38">
        <v>3</v>
      </c>
      <c r="H58" s="38">
        <v>2022</v>
      </c>
      <c r="J58" s="39">
        <v>44645</v>
      </c>
      <c r="K58" s="38">
        <v>490.3</v>
      </c>
      <c r="L58" s="38">
        <v>540.1</v>
      </c>
      <c r="M58" s="38">
        <v>5.2</v>
      </c>
    </row>
    <row r="59" spans="1:13">
      <c r="A59" s="38" t="s">
        <v>410</v>
      </c>
      <c r="B59" s="38">
        <v>490.37</v>
      </c>
      <c r="C59" s="38">
        <v>538.91999999999996</v>
      </c>
      <c r="D59" s="38">
        <v>5.23</v>
      </c>
      <c r="F59" s="38">
        <v>28</v>
      </c>
      <c r="G59" s="38">
        <v>3</v>
      </c>
      <c r="H59" s="38">
        <v>2022</v>
      </c>
      <c r="J59" s="39">
        <v>44648</v>
      </c>
      <c r="K59" s="38">
        <v>490.4</v>
      </c>
      <c r="L59" s="38">
        <v>538.9</v>
      </c>
      <c r="M59" s="38">
        <v>5.2</v>
      </c>
    </row>
    <row r="60" spans="1:13">
      <c r="A60" s="38" t="s">
        <v>411</v>
      </c>
      <c r="B60" s="38">
        <v>490.4</v>
      </c>
      <c r="C60" s="38">
        <v>541.6</v>
      </c>
      <c r="D60" s="38">
        <v>5.77</v>
      </c>
      <c r="F60" s="38">
        <v>29</v>
      </c>
      <c r="G60" s="38">
        <v>3</v>
      </c>
      <c r="H60" s="38">
        <v>2022</v>
      </c>
      <c r="J60" s="39">
        <v>44649</v>
      </c>
      <c r="K60" s="38">
        <v>490.4</v>
      </c>
      <c r="L60" s="38">
        <v>541.6</v>
      </c>
      <c r="M60" s="38">
        <v>5.8</v>
      </c>
    </row>
    <row r="61" spans="1:13">
      <c r="A61" s="38" t="s">
        <v>412</v>
      </c>
      <c r="B61" s="38">
        <v>487.77</v>
      </c>
      <c r="C61" s="38">
        <v>542.74</v>
      </c>
      <c r="D61" s="38">
        <v>5.83</v>
      </c>
      <c r="F61" s="38">
        <v>30</v>
      </c>
      <c r="G61" s="38">
        <v>3</v>
      </c>
      <c r="H61" s="38">
        <v>2022</v>
      </c>
      <c r="J61" s="39">
        <v>44650</v>
      </c>
      <c r="K61" s="38">
        <v>487.8</v>
      </c>
      <c r="L61" s="38">
        <v>542.70000000000005</v>
      </c>
      <c r="M61" s="38">
        <v>5.8</v>
      </c>
    </row>
    <row r="62" spans="1:13">
      <c r="A62" s="38" t="s">
        <v>413</v>
      </c>
      <c r="B62" s="38">
        <v>485.91</v>
      </c>
      <c r="C62" s="38">
        <v>539.21</v>
      </c>
      <c r="D62" s="38">
        <v>5.98</v>
      </c>
      <c r="F62" s="38">
        <v>31</v>
      </c>
      <c r="G62" s="38">
        <v>3</v>
      </c>
      <c r="H62" s="38">
        <v>2022</v>
      </c>
      <c r="J62" s="39">
        <v>44651</v>
      </c>
      <c r="K62" s="38">
        <v>485.9</v>
      </c>
      <c r="L62" s="38">
        <v>539.20000000000005</v>
      </c>
      <c r="M62" s="38">
        <v>6</v>
      </c>
    </row>
    <row r="63" spans="1:13">
      <c r="A63" s="38" t="s">
        <v>414</v>
      </c>
      <c r="B63" s="38">
        <v>484.78</v>
      </c>
      <c r="C63" s="38">
        <v>536.26</v>
      </c>
      <c r="D63" s="38">
        <v>5.81</v>
      </c>
      <c r="F63" s="38">
        <v>1</v>
      </c>
      <c r="G63" s="38">
        <v>4</v>
      </c>
      <c r="H63" s="38">
        <v>2022</v>
      </c>
      <c r="J63" s="39">
        <v>44652</v>
      </c>
      <c r="K63" s="38">
        <v>484.8</v>
      </c>
      <c r="L63" s="38">
        <v>536.29999999999995</v>
      </c>
      <c r="M63" s="38">
        <v>5.8</v>
      </c>
    </row>
    <row r="64" spans="1:13">
      <c r="A64" s="38" t="s">
        <v>415</v>
      </c>
      <c r="B64" s="38">
        <v>483.15</v>
      </c>
      <c r="C64" s="38">
        <v>531.61</v>
      </c>
      <c r="D64" s="38">
        <v>5.81</v>
      </c>
      <c r="F64" s="38">
        <v>4</v>
      </c>
      <c r="G64" s="38">
        <v>4</v>
      </c>
      <c r="H64" s="38">
        <v>2022</v>
      </c>
      <c r="J64" s="39">
        <v>44655</v>
      </c>
      <c r="K64" s="38">
        <v>483.2</v>
      </c>
      <c r="L64" s="38">
        <v>531.6</v>
      </c>
      <c r="M64" s="38">
        <v>5.8</v>
      </c>
    </row>
    <row r="65" spans="1:13">
      <c r="A65" s="38" t="s">
        <v>416</v>
      </c>
      <c r="B65" s="38">
        <v>481.59</v>
      </c>
      <c r="C65" s="38">
        <v>528.26</v>
      </c>
      <c r="D65" s="38">
        <v>5.79</v>
      </c>
      <c r="F65" s="38">
        <v>5</v>
      </c>
      <c r="G65" s="38">
        <v>4</v>
      </c>
      <c r="H65" s="38">
        <v>2022</v>
      </c>
      <c r="J65" s="39">
        <v>44656</v>
      </c>
      <c r="K65" s="38">
        <v>481.6</v>
      </c>
      <c r="L65" s="38">
        <v>528.29999999999995</v>
      </c>
      <c r="M65" s="38">
        <v>5.8</v>
      </c>
    </row>
    <row r="66" spans="1:13">
      <c r="A66" s="38" t="s">
        <v>417</v>
      </c>
      <c r="B66" s="38">
        <v>479.38</v>
      </c>
      <c r="C66" s="38">
        <v>523.20000000000005</v>
      </c>
      <c r="D66" s="38">
        <v>5.85</v>
      </c>
      <c r="F66" s="38">
        <v>6</v>
      </c>
      <c r="G66" s="38">
        <v>4</v>
      </c>
      <c r="H66" s="38">
        <v>2022</v>
      </c>
      <c r="J66" s="39">
        <v>44657</v>
      </c>
      <c r="K66" s="38">
        <v>479.4</v>
      </c>
      <c r="L66" s="38">
        <v>523.20000000000005</v>
      </c>
      <c r="M66" s="38">
        <v>5.9</v>
      </c>
    </row>
    <row r="67" spans="1:13">
      <c r="A67" s="38" t="s">
        <v>418</v>
      </c>
      <c r="B67" s="38">
        <v>476.92</v>
      </c>
      <c r="C67" s="38">
        <v>519.51</v>
      </c>
      <c r="D67" s="38">
        <v>6.26</v>
      </c>
      <c r="F67" s="38">
        <v>7</v>
      </c>
      <c r="G67" s="38">
        <v>4</v>
      </c>
      <c r="H67" s="38">
        <v>2022</v>
      </c>
      <c r="J67" s="39">
        <v>44658</v>
      </c>
      <c r="K67" s="38">
        <v>476.9</v>
      </c>
      <c r="L67" s="38">
        <v>519.5</v>
      </c>
      <c r="M67" s="38">
        <v>6.3</v>
      </c>
    </row>
    <row r="68" spans="1:13">
      <c r="A68" s="38" t="s">
        <v>419</v>
      </c>
      <c r="B68" s="38">
        <v>475.69</v>
      </c>
      <c r="C68" s="38">
        <v>517.79</v>
      </c>
      <c r="D68" s="38">
        <v>6.37</v>
      </c>
      <c r="F68" s="38">
        <v>8</v>
      </c>
      <c r="G68" s="38">
        <v>4</v>
      </c>
      <c r="H68" s="38">
        <v>2022</v>
      </c>
      <c r="J68" s="39">
        <v>44659</v>
      </c>
      <c r="K68" s="38">
        <v>475.7</v>
      </c>
      <c r="L68" s="38">
        <v>517.79999999999995</v>
      </c>
      <c r="M68" s="38">
        <v>6.4</v>
      </c>
    </row>
    <row r="69" spans="1:13">
      <c r="A69" s="38" t="s">
        <v>420</v>
      </c>
      <c r="B69" s="38">
        <v>474.84</v>
      </c>
      <c r="C69" s="38">
        <v>518.15</v>
      </c>
      <c r="D69" s="38">
        <v>6.06</v>
      </c>
      <c r="F69" s="38">
        <v>11</v>
      </c>
      <c r="G69" s="38">
        <v>4</v>
      </c>
      <c r="H69" s="38">
        <v>2022</v>
      </c>
      <c r="J69" s="39">
        <v>44662</v>
      </c>
      <c r="K69" s="38">
        <v>474.8</v>
      </c>
      <c r="L69" s="38">
        <v>518.20000000000005</v>
      </c>
      <c r="M69" s="38">
        <v>6.1</v>
      </c>
    </row>
    <row r="70" spans="1:13">
      <c r="A70" s="38" t="s">
        <v>421</v>
      </c>
      <c r="B70" s="38">
        <v>473.13</v>
      </c>
      <c r="C70" s="38">
        <v>514.20000000000005</v>
      </c>
      <c r="D70" s="38">
        <v>5.96</v>
      </c>
      <c r="F70" s="38">
        <v>12</v>
      </c>
      <c r="G70" s="38">
        <v>4</v>
      </c>
      <c r="H70" s="38">
        <v>2022</v>
      </c>
      <c r="J70" s="39">
        <v>44663</v>
      </c>
      <c r="K70" s="38">
        <v>473.1</v>
      </c>
      <c r="L70" s="38">
        <v>514.20000000000005</v>
      </c>
      <c r="M70" s="38">
        <v>6</v>
      </c>
    </row>
    <row r="71" spans="1:13">
      <c r="A71" s="38" t="s">
        <v>422</v>
      </c>
      <c r="B71" s="38">
        <v>472.43</v>
      </c>
      <c r="C71" s="38">
        <v>511.45</v>
      </c>
      <c r="D71" s="38">
        <v>5.91</v>
      </c>
      <c r="F71" s="38">
        <v>13</v>
      </c>
      <c r="G71" s="38">
        <v>4</v>
      </c>
      <c r="H71" s="38">
        <v>2022</v>
      </c>
      <c r="J71" s="39">
        <v>44664</v>
      </c>
      <c r="K71" s="38">
        <v>472.4</v>
      </c>
      <c r="L71" s="38">
        <v>511.5</v>
      </c>
      <c r="M71" s="38">
        <v>5.9</v>
      </c>
    </row>
    <row r="72" spans="1:13">
      <c r="A72" s="38" t="s">
        <v>423</v>
      </c>
      <c r="B72" s="38">
        <v>471.51</v>
      </c>
      <c r="C72" s="38">
        <v>514.17999999999995</v>
      </c>
      <c r="D72" s="38">
        <v>5.79</v>
      </c>
      <c r="F72" s="38">
        <v>14</v>
      </c>
      <c r="G72" s="38">
        <v>4</v>
      </c>
      <c r="H72" s="38">
        <v>2022</v>
      </c>
      <c r="J72" s="39">
        <v>44665</v>
      </c>
      <c r="K72" s="38">
        <v>471.5</v>
      </c>
      <c r="L72" s="38">
        <v>514.20000000000005</v>
      </c>
      <c r="M72" s="38">
        <v>5.8</v>
      </c>
    </row>
    <row r="73" spans="1:13">
      <c r="A73" s="38" t="s">
        <v>424</v>
      </c>
      <c r="B73" s="38">
        <v>471.44</v>
      </c>
      <c r="C73" s="38">
        <v>509.53</v>
      </c>
      <c r="D73" s="38">
        <v>5.89</v>
      </c>
      <c r="F73" s="38">
        <v>15</v>
      </c>
      <c r="G73" s="38">
        <v>4</v>
      </c>
      <c r="H73" s="38">
        <v>2022</v>
      </c>
      <c r="J73" s="39">
        <v>44666</v>
      </c>
      <c r="K73" s="38">
        <v>471.4</v>
      </c>
      <c r="L73" s="38">
        <v>509.5</v>
      </c>
      <c r="M73" s="38">
        <v>5.9</v>
      </c>
    </row>
    <row r="74" spans="1:13">
      <c r="A74" s="38" t="s">
        <v>425</v>
      </c>
      <c r="B74" s="38">
        <v>471.35</v>
      </c>
      <c r="C74" s="38">
        <v>509.11</v>
      </c>
      <c r="D74" s="38">
        <v>5.97</v>
      </c>
      <c r="F74" s="38">
        <v>18</v>
      </c>
      <c r="G74" s="38">
        <v>4</v>
      </c>
      <c r="H74" s="38">
        <v>2022</v>
      </c>
      <c r="J74" s="39">
        <v>44669</v>
      </c>
      <c r="K74" s="38">
        <v>471.4</v>
      </c>
      <c r="L74" s="38">
        <v>509.1</v>
      </c>
      <c r="M74" s="38">
        <v>6</v>
      </c>
    </row>
    <row r="75" spans="1:13">
      <c r="A75" s="38" t="s">
        <v>426</v>
      </c>
      <c r="B75" s="38">
        <v>470.83</v>
      </c>
      <c r="C75" s="38">
        <v>508.07</v>
      </c>
      <c r="D75" s="38">
        <v>5.96</v>
      </c>
      <c r="F75" s="38">
        <v>19</v>
      </c>
      <c r="G75" s="38">
        <v>4</v>
      </c>
      <c r="H75" s="38">
        <v>2022</v>
      </c>
      <c r="J75" s="39">
        <v>44670</v>
      </c>
      <c r="K75" s="38">
        <v>470.8</v>
      </c>
      <c r="L75" s="38">
        <v>508.1</v>
      </c>
      <c r="M75" s="38">
        <v>6</v>
      </c>
    </row>
    <row r="76" spans="1:13">
      <c r="A76" s="38" t="s">
        <v>427</v>
      </c>
      <c r="B76" s="38">
        <v>469.21</v>
      </c>
      <c r="C76" s="38">
        <v>509.33</v>
      </c>
      <c r="D76" s="38">
        <v>6.07</v>
      </c>
      <c r="F76" s="38">
        <v>20</v>
      </c>
      <c r="G76" s="38">
        <v>4</v>
      </c>
      <c r="H76" s="38">
        <v>2022</v>
      </c>
      <c r="J76" s="39">
        <v>44671</v>
      </c>
      <c r="K76" s="38">
        <v>469.2</v>
      </c>
      <c r="L76" s="38">
        <v>509.3</v>
      </c>
      <c r="M76" s="38">
        <v>6.1</v>
      </c>
    </row>
    <row r="77" spans="1:13">
      <c r="A77" s="38" t="s">
        <v>428</v>
      </c>
      <c r="B77" s="38">
        <v>467.77</v>
      </c>
      <c r="C77" s="38">
        <v>509.82</v>
      </c>
      <c r="D77" s="38">
        <v>6.3</v>
      </c>
      <c r="F77" s="38">
        <v>21</v>
      </c>
      <c r="G77" s="38">
        <v>4</v>
      </c>
      <c r="H77" s="38">
        <v>2022</v>
      </c>
      <c r="J77" s="39">
        <v>44672</v>
      </c>
      <c r="K77" s="38">
        <v>467.8</v>
      </c>
      <c r="L77" s="38">
        <v>509.8</v>
      </c>
      <c r="M77" s="38">
        <v>6.3</v>
      </c>
    </row>
    <row r="78" spans="1:13">
      <c r="A78" s="38" t="s">
        <v>429</v>
      </c>
      <c r="B78" s="38">
        <v>467.28</v>
      </c>
      <c r="C78" s="38">
        <v>505.36</v>
      </c>
      <c r="D78" s="38">
        <v>6.4</v>
      </c>
      <c r="F78" s="38">
        <v>22</v>
      </c>
      <c r="G78" s="38">
        <v>4</v>
      </c>
      <c r="H78" s="38">
        <v>2022</v>
      </c>
      <c r="J78" s="39">
        <v>44673</v>
      </c>
      <c r="K78" s="38">
        <v>467.3</v>
      </c>
      <c r="L78" s="38">
        <v>505.4</v>
      </c>
      <c r="M78" s="38">
        <v>6.4</v>
      </c>
    </row>
    <row r="79" spans="1:13">
      <c r="A79" s="38" t="s">
        <v>430</v>
      </c>
      <c r="B79" s="38">
        <v>466.52</v>
      </c>
      <c r="C79" s="38">
        <v>500.53</v>
      </c>
      <c r="D79" s="38">
        <v>6.38</v>
      </c>
      <c r="F79" s="38">
        <v>25</v>
      </c>
      <c r="G79" s="38">
        <v>4</v>
      </c>
      <c r="H79" s="38">
        <v>2022</v>
      </c>
      <c r="J79" s="39">
        <v>44676</v>
      </c>
      <c r="K79" s="38">
        <v>466.5</v>
      </c>
      <c r="L79" s="38">
        <v>500.5</v>
      </c>
      <c r="M79" s="38">
        <v>6.4</v>
      </c>
    </row>
    <row r="80" spans="1:13">
      <c r="A80" s="38" t="s">
        <v>431</v>
      </c>
      <c r="B80" s="38">
        <v>463.14</v>
      </c>
      <c r="C80" s="38">
        <v>495.05</v>
      </c>
      <c r="D80" s="38">
        <v>6.39</v>
      </c>
      <c r="F80" s="38">
        <v>26</v>
      </c>
      <c r="G80" s="38">
        <v>4</v>
      </c>
      <c r="H80" s="38">
        <v>2022</v>
      </c>
      <c r="J80" s="39">
        <v>44677</v>
      </c>
      <c r="K80" s="38">
        <v>463.1</v>
      </c>
      <c r="L80" s="38">
        <v>495.1</v>
      </c>
      <c r="M80" s="38">
        <v>6.4</v>
      </c>
    </row>
    <row r="81" spans="1:13">
      <c r="A81" s="38" t="s">
        <v>432</v>
      </c>
      <c r="B81" s="38">
        <v>459.98</v>
      </c>
      <c r="C81" s="38">
        <v>487.9</v>
      </c>
      <c r="D81" s="38">
        <v>6.32</v>
      </c>
      <c r="F81" s="38">
        <v>27</v>
      </c>
      <c r="G81" s="38">
        <v>4</v>
      </c>
      <c r="H81" s="38">
        <v>2022</v>
      </c>
      <c r="J81" s="39">
        <v>44678</v>
      </c>
      <c r="K81" s="38">
        <v>460</v>
      </c>
      <c r="L81" s="38">
        <v>487.9</v>
      </c>
      <c r="M81" s="38">
        <v>6.3</v>
      </c>
    </row>
    <row r="82" spans="1:13">
      <c r="A82" s="38" t="s">
        <v>433</v>
      </c>
      <c r="B82" s="38">
        <v>456.67</v>
      </c>
      <c r="C82" s="38">
        <v>479.32</v>
      </c>
      <c r="D82" s="38">
        <v>6.32</v>
      </c>
      <c r="F82" s="38">
        <v>28</v>
      </c>
      <c r="G82" s="38">
        <v>4</v>
      </c>
      <c r="H82" s="38">
        <v>2022</v>
      </c>
      <c r="J82" s="39">
        <v>44679</v>
      </c>
      <c r="K82" s="38">
        <v>456.7</v>
      </c>
      <c r="L82" s="38">
        <v>479.3</v>
      </c>
      <c r="M82" s="38">
        <v>6.3</v>
      </c>
    </row>
    <row r="83" spans="1:13">
      <c r="A83" s="38" t="s">
        <v>434</v>
      </c>
      <c r="B83" s="38">
        <v>453.26</v>
      </c>
      <c r="C83" s="38">
        <v>478.91</v>
      </c>
      <c r="D83" s="38">
        <v>6.4</v>
      </c>
      <c r="F83" s="38">
        <v>29</v>
      </c>
      <c r="G83" s="38">
        <v>4</v>
      </c>
      <c r="H83" s="38">
        <v>2022</v>
      </c>
      <c r="J83" s="39">
        <v>44680</v>
      </c>
      <c r="K83" s="38">
        <v>453.3</v>
      </c>
      <c r="L83" s="38">
        <v>478.9</v>
      </c>
      <c r="M83" s="38">
        <v>6.4</v>
      </c>
    </row>
    <row r="84" spans="1:13">
      <c r="A84" s="38" t="s">
        <v>435</v>
      </c>
      <c r="B84" s="38">
        <v>449.65</v>
      </c>
      <c r="C84" s="38">
        <v>473.26</v>
      </c>
      <c r="D84" s="38">
        <v>6.34</v>
      </c>
      <c r="F84" s="38">
        <v>2</v>
      </c>
      <c r="G84" s="38">
        <v>5</v>
      </c>
      <c r="H84" s="38">
        <v>2022</v>
      </c>
      <c r="J84" s="39">
        <v>44683</v>
      </c>
      <c r="K84" s="38">
        <v>449.7</v>
      </c>
      <c r="L84" s="38">
        <v>473.3</v>
      </c>
      <c r="M84" s="38">
        <v>6.3</v>
      </c>
    </row>
    <row r="85" spans="1:13">
      <c r="A85" s="38" t="s">
        <v>436</v>
      </c>
      <c r="B85" s="38">
        <v>450.79</v>
      </c>
      <c r="C85" s="38">
        <v>473.51</v>
      </c>
      <c r="D85" s="38">
        <v>6.51</v>
      </c>
      <c r="F85" s="38">
        <v>3</v>
      </c>
      <c r="G85" s="38">
        <v>5</v>
      </c>
      <c r="H85" s="38">
        <v>2022</v>
      </c>
      <c r="J85" s="39">
        <v>44684</v>
      </c>
      <c r="K85" s="38">
        <v>450.8</v>
      </c>
      <c r="L85" s="38">
        <v>473.5</v>
      </c>
      <c r="M85" s="38">
        <v>6.5</v>
      </c>
    </row>
    <row r="86" spans="1:13">
      <c r="A86" s="38" t="s">
        <v>437</v>
      </c>
      <c r="B86" s="38">
        <v>454.63</v>
      </c>
      <c r="C86" s="38">
        <v>478.59</v>
      </c>
      <c r="D86" s="38">
        <v>6.61</v>
      </c>
      <c r="F86" s="38">
        <v>4</v>
      </c>
      <c r="G86" s="38">
        <v>5</v>
      </c>
      <c r="H86" s="38">
        <v>2022</v>
      </c>
      <c r="J86" s="39">
        <v>44685</v>
      </c>
      <c r="K86" s="38">
        <v>454.6</v>
      </c>
      <c r="L86" s="38">
        <v>478.6</v>
      </c>
      <c r="M86" s="38">
        <v>6.6</v>
      </c>
    </row>
    <row r="87" spans="1:13">
      <c r="A87" s="38" t="s">
        <v>438</v>
      </c>
      <c r="B87" s="38">
        <v>464.49</v>
      </c>
      <c r="C87" s="38">
        <v>492.31</v>
      </c>
      <c r="D87" s="38">
        <v>7.02</v>
      </c>
      <c r="F87" s="38">
        <v>5</v>
      </c>
      <c r="G87" s="38">
        <v>5</v>
      </c>
      <c r="H87" s="38">
        <v>2022</v>
      </c>
      <c r="J87" s="39">
        <v>44686</v>
      </c>
      <c r="K87" s="38">
        <v>464.5</v>
      </c>
      <c r="L87" s="38">
        <v>492.3</v>
      </c>
      <c r="M87" s="38">
        <v>7</v>
      </c>
    </row>
    <row r="88" spans="1:13">
      <c r="A88" s="38" t="s">
        <v>439</v>
      </c>
      <c r="B88" s="38">
        <v>474.38</v>
      </c>
      <c r="C88" s="38">
        <v>502.08</v>
      </c>
      <c r="D88" s="38">
        <v>7.08</v>
      </c>
      <c r="F88" s="38">
        <v>6</v>
      </c>
      <c r="G88" s="38">
        <v>5</v>
      </c>
      <c r="H88" s="38">
        <v>2022</v>
      </c>
      <c r="J88" s="39">
        <v>44687</v>
      </c>
      <c r="K88" s="38">
        <v>474.4</v>
      </c>
      <c r="L88" s="38">
        <v>502.1</v>
      </c>
      <c r="M88" s="38">
        <v>7.1</v>
      </c>
    </row>
    <row r="89" spans="1:13">
      <c r="A89" s="38" t="s">
        <v>440</v>
      </c>
      <c r="B89" s="38">
        <v>472.64</v>
      </c>
      <c r="C89" s="38">
        <v>498.82</v>
      </c>
      <c r="D89" s="38">
        <v>6.81</v>
      </c>
      <c r="F89" s="38">
        <v>10</v>
      </c>
      <c r="G89" s="38">
        <v>5</v>
      </c>
      <c r="H89" s="38">
        <v>2022</v>
      </c>
      <c r="J89" s="39">
        <v>44691</v>
      </c>
      <c r="K89" s="38">
        <v>472.6</v>
      </c>
      <c r="L89" s="38">
        <v>498.8</v>
      </c>
      <c r="M89" s="38">
        <v>6.8</v>
      </c>
    </row>
    <row r="90" spans="1:13">
      <c r="A90" s="38" t="s">
        <v>441</v>
      </c>
      <c r="B90" s="38">
        <v>466.87</v>
      </c>
      <c r="C90" s="38">
        <v>492.22</v>
      </c>
      <c r="D90" s="38">
        <v>6.86</v>
      </c>
      <c r="F90" s="38">
        <v>11</v>
      </c>
      <c r="G90" s="38">
        <v>5</v>
      </c>
      <c r="H90" s="38">
        <v>2022</v>
      </c>
      <c r="J90" s="39">
        <v>44692</v>
      </c>
      <c r="K90" s="38">
        <v>466.9</v>
      </c>
      <c r="L90" s="38">
        <v>492.2</v>
      </c>
      <c r="M90" s="38">
        <v>6.9</v>
      </c>
    </row>
    <row r="91" spans="1:13">
      <c r="A91" s="38" t="s">
        <v>442</v>
      </c>
      <c r="B91" s="38">
        <v>460.13</v>
      </c>
      <c r="C91" s="38">
        <v>480.24</v>
      </c>
      <c r="D91" s="38">
        <v>7.02</v>
      </c>
      <c r="F91" s="38">
        <v>12</v>
      </c>
      <c r="G91" s="38">
        <v>5</v>
      </c>
      <c r="H91" s="38">
        <v>2022</v>
      </c>
      <c r="J91" s="39">
        <v>44693</v>
      </c>
      <c r="K91" s="38">
        <v>460.1</v>
      </c>
      <c r="L91" s="38">
        <v>480.2</v>
      </c>
      <c r="M91" s="38">
        <v>7</v>
      </c>
    </row>
    <row r="92" spans="1:13">
      <c r="A92" s="38" t="s">
        <v>443</v>
      </c>
      <c r="B92" s="38">
        <v>455.94</v>
      </c>
      <c r="C92" s="38">
        <v>473.68</v>
      </c>
      <c r="D92" s="38">
        <v>7.07</v>
      </c>
      <c r="F92" s="38">
        <v>13</v>
      </c>
      <c r="G92" s="38">
        <v>5</v>
      </c>
      <c r="H92" s="38">
        <v>2022</v>
      </c>
      <c r="J92" s="39">
        <v>44694</v>
      </c>
      <c r="K92" s="38">
        <v>455.9</v>
      </c>
      <c r="L92" s="38">
        <v>473.7</v>
      </c>
      <c r="M92" s="38">
        <v>7.1</v>
      </c>
    </row>
    <row r="93" spans="1:13">
      <c r="A93" s="38" t="s">
        <v>444</v>
      </c>
      <c r="B93" s="38">
        <v>454.99</v>
      </c>
      <c r="C93" s="38">
        <v>474.78</v>
      </c>
      <c r="D93" s="38">
        <v>7.21</v>
      </c>
      <c r="F93" s="38">
        <v>16</v>
      </c>
      <c r="G93" s="38">
        <v>5</v>
      </c>
      <c r="H93" s="38">
        <v>2022</v>
      </c>
      <c r="J93" s="39">
        <v>44697</v>
      </c>
      <c r="K93" s="38">
        <v>455</v>
      </c>
      <c r="L93" s="38">
        <v>474.8</v>
      </c>
      <c r="M93" s="38">
        <v>7.2</v>
      </c>
    </row>
    <row r="94" spans="1:13">
      <c r="A94" s="38" t="s">
        <v>445</v>
      </c>
      <c r="B94" s="38">
        <v>454.86</v>
      </c>
      <c r="C94" s="38">
        <v>478.29</v>
      </c>
      <c r="D94" s="38">
        <v>7.18</v>
      </c>
      <c r="F94" s="38">
        <v>17</v>
      </c>
      <c r="G94" s="38">
        <v>5</v>
      </c>
      <c r="H94" s="38">
        <v>2022</v>
      </c>
      <c r="J94" s="39">
        <v>44698</v>
      </c>
      <c r="K94" s="38">
        <v>454.9</v>
      </c>
      <c r="L94" s="38">
        <v>478.3</v>
      </c>
      <c r="M94" s="38">
        <v>7.2</v>
      </c>
    </row>
    <row r="95" spans="1:13">
      <c r="A95" s="38" t="s">
        <v>446</v>
      </c>
      <c r="B95" s="38">
        <v>457.49</v>
      </c>
      <c r="C95" s="38">
        <v>481.19</v>
      </c>
      <c r="D95" s="38">
        <v>7.22</v>
      </c>
      <c r="F95" s="38">
        <v>18</v>
      </c>
      <c r="G95" s="38">
        <v>5</v>
      </c>
      <c r="H95" s="38">
        <v>2022</v>
      </c>
      <c r="J95" s="39">
        <v>44699</v>
      </c>
      <c r="K95" s="38">
        <v>457.5</v>
      </c>
      <c r="L95" s="38">
        <v>481.2</v>
      </c>
      <c r="M95" s="38">
        <v>7.2</v>
      </c>
    </row>
    <row r="96" spans="1:13">
      <c r="A96" s="38" t="s">
        <v>447</v>
      </c>
      <c r="B96" s="38">
        <v>459.4</v>
      </c>
      <c r="C96" s="38">
        <v>484.07</v>
      </c>
      <c r="D96" s="38">
        <v>7.4</v>
      </c>
      <c r="F96" s="38">
        <v>19</v>
      </c>
      <c r="G96" s="38">
        <v>5</v>
      </c>
      <c r="H96" s="38">
        <v>2022</v>
      </c>
      <c r="J96" s="39">
        <v>44700</v>
      </c>
      <c r="K96" s="38">
        <v>459.4</v>
      </c>
      <c r="L96" s="38">
        <v>484.1</v>
      </c>
      <c r="M96" s="38">
        <v>7.4</v>
      </c>
    </row>
    <row r="97" spans="1:13">
      <c r="A97" s="38" t="s">
        <v>448</v>
      </c>
      <c r="B97" s="38">
        <v>458.98</v>
      </c>
      <c r="C97" s="38">
        <v>485.74</v>
      </c>
      <c r="D97" s="38">
        <v>7.81</v>
      </c>
      <c r="F97" s="38">
        <v>20</v>
      </c>
      <c r="G97" s="38">
        <v>5</v>
      </c>
      <c r="H97" s="38">
        <v>2022</v>
      </c>
      <c r="J97" s="39">
        <v>44701</v>
      </c>
      <c r="K97" s="38">
        <v>459</v>
      </c>
      <c r="L97" s="38">
        <v>485.7</v>
      </c>
      <c r="M97" s="38">
        <v>7.8</v>
      </c>
    </row>
    <row r="98" spans="1:13">
      <c r="A98" s="38" t="s">
        <v>449</v>
      </c>
      <c r="B98" s="38">
        <v>455.73</v>
      </c>
      <c r="C98" s="38">
        <v>486.58</v>
      </c>
      <c r="D98" s="38">
        <v>7.89</v>
      </c>
      <c r="F98" s="38">
        <v>23</v>
      </c>
      <c r="G98" s="38">
        <v>5</v>
      </c>
      <c r="H98" s="38">
        <v>2022</v>
      </c>
      <c r="J98" s="39">
        <v>44704</v>
      </c>
      <c r="K98" s="38">
        <v>455.7</v>
      </c>
      <c r="L98" s="38">
        <v>486.6</v>
      </c>
      <c r="M98" s="38">
        <v>7.9</v>
      </c>
    </row>
    <row r="99" spans="1:13">
      <c r="A99" s="38" t="s">
        <v>450</v>
      </c>
      <c r="B99" s="38">
        <v>452.7</v>
      </c>
      <c r="C99" s="38">
        <v>484.71</v>
      </c>
      <c r="D99" s="38">
        <v>8.02</v>
      </c>
      <c r="F99" s="38">
        <v>24</v>
      </c>
      <c r="G99" s="38">
        <v>5</v>
      </c>
      <c r="H99" s="38">
        <v>2022</v>
      </c>
      <c r="J99" s="39">
        <v>44705</v>
      </c>
      <c r="K99" s="38">
        <v>452.7</v>
      </c>
      <c r="L99" s="38">
        <v>484.7</v>
      </c>
      <c r="M99" s="38">
        <v>8</v>
      </c>
    </row>
    <row r="100" spans="1:13">
      <c r="A100" s="38" t="s">
        <v>451</v>
      </c>
      <c r="B100" s="38">
        <v>450.71</v>
      </c>
      <c r="C100" s="38">
        <v>480.77</v>
      </c>
      <c r="D100" s="38">
        <v>8.0399999999999991</v>
      </c>
      <c r="F100" s="38">
        <v>25</v>
      </c>
      <c r="G100" s="38">
        <v>5</v>
      </c>
      <c r="H100" s="38">
        <v>2022</v>
      </c>
      <c r="J100" s="39">
        <v>44706</v>
      </c>
      <c r="K100" s="38">
        <v>450.7</v>
      </c>
      <c r="L100" s="38">
        <v>480.8</v>
      </c>
      <c r="M100" s="38">
        <v>8</v>
      </c>
    </row>
    <row r="101" spans="1:13">
      <c r="A101" s="38" t="s">
        <v>452</v>
      </c>
      <c r="B101" s="38">
        <v>447.17</v>
      </c>
      <c r="C101" s="38">
        <v>479.19</v>
      </c>
      <c r="D101" s="38">
        <v>7.04</v>
      </c>
      <c r="F101" s="38">
        <v>26</v>
      </c>
      <c r="G101" s="38">
        <v>5</v>
      </c>
      <c r="H101" s="38">
        <v>2022</v>
      </c>
      <c r="J101" s="39">
        <v>44707</v>
      </c>
      <c r="K101" s="38">
        <v>447.2</v>
      </c>
      <c r="L101" s="38">
        <v>479.2</v>
      </c>
      <c r="M101" s="38">
        <v>7</v>
      </c>
    </row>
    <row r="102" spans="1:13">
      <c r="A102" s="38" t="s">
        <v>453</v>
      </c>
      <c r="B102" s="38">
        <v>448.18</v>
      </c>
      <c r="C102" s="38">
        <v>479.46</v>
      </c>
      <c r="D102" s="38">
        <v>6.83</v>
      </c>
      <c r="F102" s="38">
        <v>27</v>
      </c>
      <c r="G102" s="38">
        <v>5</v>
      </c>
      <c r="H102" s="38">
        <v>2022</v>
      </c>
      <c r="J102" s="39">
        <v>44708</v>
      </c>
      <c r="K102" s="38">
        <v>448.2</v>
      </c>
      <c r="L102" s="38">
        <v>479.5</v>
      </c>
      <c r="M102" s="38">
        <v>6.8</v>
      </c>
    </row>
    <row r="103" spans="1:13">
      <c r="A103" s="38" t="s">
        <v>454</v>
      </c>
      <c r="B103" s="38">
        <v>449.56</v>
      </c>
      <c r="C103" s="38">
        <v>484.4</v>
      </c>
      <c r="D103" s="38">
        <v>7.34</v>
      </c>
      <c r="F103" s="38">
        <v>30</v>
      </c>
      <c r="G103" s="38">
        <v>5</v>
      </c>
      <c r="H103" s="38">
        <v>2022</v>
      </c>
      <c r="J103" s="39">
        <v>44711</v>
      </c>
      <c r="K103" s="38">
        <v>449.6</v>
      </c>
      <c r="L103" s="38">
        <v>484.4</v>
      </c>
      <c r="M103" s="38">
        <v>7.3</v>
      </c>
    </row>
    <row r="104" spans="1:13">
      <c r="A104" s="38" t="s">
        <v>455</v>
      </c>
      <c r="B104" s="38">
        <v>447.99</v>
      </c>
      <c r="C104" s="38">
        <v>478.9</v>
      </c>
      <c r="D104" s="38">
        <v>7.33</v>
      </c>
      <c r="F104" s="38">
        <v>31</v>
      </c>
      <c r="G104" s="38">
        <v>5</v>
      </c>
      <c r="H104" s="38">
        <v>2022</v>
      </c>
      <c r="J104" s="39">
        <v>44712</v>
      </c>
      <c r="K104" s="38">
        <v>448</v>
      </c>
      <c r="L104" s="38">
        <v>478.9</v>
      </c>
      <c r="M104" s="38">
        <v>7.3</v>
      </c>
    </row>
    <row r="105" spans="1:13">
      <c r="A105" s="38" t="s">
        <v>456</v>
      </c>
      <c r="B105" s="38">
        <v>445.64</v>
      </c>
      <c r="C105" s="38">
        <v>477.59</v>
      </c>
      <c r="D105" s="38">
        <v>7.27</v>
      </c>
      <c r="F105" s="38">
        <v>1</v>
      </c>
      <c r="G105" s="38">
        <v>6</v>
      </c>
      <c r="H105" s="38">
        <v>2022</v>
      </c>
      <c r="J105" s="39">
        <v>44713</v>
      </c>
      <c r="K105" s="38">
        <v>445.6</v>
      </c>
      <c r="L105" s="38">
        <v>477.6</v>
      </c>
      <c r="M105" s="38">
        <v>7.3</v>
      </c>
    </row>
    <row r="106" spans="1:13">
      <c r="A106" s="38" t="s">
        <v>457</v>
      </c>
      <c r="B106" s="38">
        <v>443.26</v>
      </c>
      <c r="C106" s="38">
        <v>473.98</v>
      </c>
      <c r="D106" s="38">
        <v>7.19</v>
      </c>
      <c r="F106" s="38">
        <v>2</v>
      </c>
      <c r="G106" s="38">
        <v>6</v>
      </c>
      <c r="H106" s="38">
        <v>2022</v>
      </c>
      <c r="J106" s="39">
        <v>44714</v>
      </c>
      <c r="K106" s="38">
        <v>443.3</v>
      </c>
      <c r="L106" s="38">
        <v>474</v>
      </c>
      <c r="M106" s="38">
        <v>7.2</v>
      </c>
    </row>
    <row r="107" spans="1:13">
      <c r="A107" s="38" t="s">
        <v>458</v>
      </c>
      <c r="B107" s="38">
        <v>440.15</v>
      </c>
      <c r="C107" s="38">
        <v>472.59</v>
      </c>
      <c r="D107" s="38">
        <v>7.14</v>
      </c>
      <c r="F107" s="38">
        <v>3</v>
      </c>
      <c r="G107" s="38">
        <v>6</v>
      </c>
      <c r="H107" s="38">
        <v>2022</v>
      </c>
      <c r="J107" s="39">
        <v>44715</v>
      </c>
      <c r="K107" s="38">
        <v>440.2</v>
      </c>
      <c r="L107" s="38">
        <v>472.6</v>
      </c>
      <c r="M107" s="38">
        <v>7.1</v>
      </c>
    </row>
    <row r="108" spans="1:13">
      <c r="A108" s="38" t="s">
        <v>459</v>
      </c>
      <c r="B108" s="38">
        <v>437.62</v>
      </c>
      <c r="C108" s="38">
        <v>469.39</v>
      </c>
      <c r="D108" s="38">
        <v>7.19</v>
      </c>
      <c r="F108" s="38">
        <v>6</v>
      </c>
      <c r="G108" s="38">
        <v>6</v>
      </c>
      <c r="H108" s="38">
        <v>2022</v>
      </c>
      <c r="J108" s="39">
        <v>44718</v>
      </c>
      <c r="K108" s="38">
        <v>437.6</v>
      </c>
      <c r="L108" s="38">
        <v>469.4</v>
      </c>
      <c r="M108" s="38">
        <v>7.2</v>
      </c>
    </row>
    <row r="109" spans="1:13">
      <c r="A109" s="38" t="s">
        <v>460</v>
      </c>
      <c r="B109" s="38">
        <v>433.87</v>
      </c>
      <c r="C109" s="38">
        <v>463.11</v>
      </c>
      <c r="D109" s="38">
        <v>7.11</v>
      </c>
      <c r="F109" s="38">
        <v>7</v>
      </c>
      <c r="G109" s="38">
        <v>6</v>
      </c>
      <c r="H109" s="38">
        <v>2022</v>
      </c>
      <c r="J109" s="39">
        <v>44719</v>
      </c>
      <c r="K109" s="38">
        <v>433.9</v>
      </c>
      <c r="L109" s="38">
        <v>463.1</v>
      </c>
      <c r="M109" s="38">
        <v>7.1</v>
      </c>
    </row>
    <row r="110" spans="1:13">
      <c r="A110" s="38" t="s">
        <v>461</v>
      </c>
      <c r="B110" s="38">
        <v>430.79</v>
      </c>
      <c r="C110" s="38">
        <v>461.63</v>
      </c>
      <c r="D110" s="38">
        <v>7.17</v>
      </c>
      <c r="F110" s="38">
        <v>8</v>
      </c>
      <c r="G110" s="38">
        <v>6</v>
      </c>
      <c r="H110" s="38">
        <v>2022</v>
      </c>
      <c r="J110" s="39">
        <v>44720</v>
      </c>
      <c r="K110" s="38">
        <v>430.8</v>
      </c>
      <c r="L110" s="38">
        <v>461.6</v>
      </c>
      <c r="M110" s="38">
        <v>7.2</v>
      </c>
    </row>
    <row r="111" spans="1:13">
      <c r="A111" s="38" t="s">
        <v>462</v>
      </c>
      <c r="B111" s="38">
        <v>426.85</v>
      </c>
      <c r="C111" s="38">
        <v>457.46</v>
      </c>
      <c r="D111" s="38">
        <v>7.4</v>
      </c>
      <c r="F111" s="38">
        <v>9</v>
      </c>
      <c r="G111" s="38">
        <v>6</v>
      </c>
      <c r="H111" s="38">
        <v>2022</v>
      </c>
      <c r="J111" s="39">
        <v>44721</v>
      </c>
      <c r="K111" s="38">
        <v>426.9</v>
      </c>
      <c r="L111" s="38">
        <v>457.5</v>
      </c>
      <c r="M111" s="38">
        <v>7.4</v>
      </c>
    </row>
    <row r="112" spans="1:13">
      <c r="A112" s="38" t="s">
        <v>463</v>
      </c>
      <c r="B112" s="38">
        <v>421.95</v>
      </c>
      <c r="C112" s="38">
        <v>446.89</v>
      </c>
      <c r="D112" s="38">
        <v>7.39</v>
      </c>
      <c r="F112" s="38">
        <v>10</v>
      </c>
      <c r="G112" s="38">
        <v>6</v>
      </c>
      <c r="H112" s="38">
        <v>2022</v>
      </c>
      <c r="J112" s="39">
        <v>44722</v>
      </c>
      <c r="K112" s="38">
        <v>422</v>
      </c>
      <c r="L112" s="38">
        <v>446.9</v>
      </c>
      <c r="M112" s="38">
        <v>7.4</v>
      </c>
    </row>
    <row r="113" spans="1:13">
      <c r="A113" s="38" t="s">
        <v>464</v>
      </c>
      <c r="B113" s="38">
        <v>418.64</v>
      </c>
      <c r="C113" s="38">
        <v>438.19</v>
      </c>
      <c r="D113" s="38">
        <v>7.37</v>
      </c>
      <c r="F113" s="38">
        <v>13</v>
      </c>
      <c r="G113" s="38">
        <v>6</v>
      </c>
      <c r="H113" s="38">
        <v>2022</v>
      </c>
      <c r="J113" s="39">
        <v>44725</v>
      </c>
      <c r="K113" s="38">
        <v>418.6</v>
      </c>
      <c r="L113" s="38">
        <v>438.2</v>
      </c>
      <c r="M113" s="38">
        <v>7.4</v>
      </c>
    </row>
    <row r="114" spans="1:13">
      <c r="A114" s="38" t="s">
        <v>465</v>
      </c>
      <c r="B114" s="38">
        <v>419.63</v>
      </c>
      <c r="C114" s="38">
        <v>437.93</v>
      </c>
      <c r="D114" s="38">
        <v>7.39</v>
      </c>
      <c r="F114" s="38">
        <v>14</v>
      </c>
      <c r="G114" s="38">
        <v>6</v>
      </c>
      <c r="H114" s="38">
        <v>2022</v>
      </c>
      <c r="J114" s="39">
        <v>44726</v>
      </c>
      <c r="K114" s="38">
        <v>419.6</v>
      </c>
      <c r="L114" s="38">
        <v>437.9</v>
      </c>
      <c r="M114" s="38">
        <v>7.4</v>
      </c>
    </row>
    <row r="115" spans="1:13">
      <c r="A115" s="38" t="s">
        <v>466</v>
      </c>
      <c r="B115" s="38">
        <v>424.42</v>
      </c>
      <c r="C115" s="38">
        <v>444.75</v>
      </c>
      <c r="D115" s="38">
        <v>7.49</v>
      </c>
      <c r="F115" s="38">
        <v>15</v>
      </c>
      <c r="G115" s="38">
        <v>6</v>
      </c>
      <c r="H115" s="38">
        <v>2022</v>
      </c>
      <c r="J115" s="39">
        <v>44727</v>
      </c>
      <c r="K115" s="38">
        <v>424.4</v>
      </c>
      <c r="L115" s="38">
        <v>444.8</v>
      </c>
      <c r="M115" s="38">
        <v>7.5</v>
      </c>
    </row>
    <row r="116" spans="1:13">
      <c r="A116" s="38" t="s">
        <v>467</v>
      </c>
      <c r="B116" s="38">
        <v>427.53</v>
      </c>
      <c r="C116" s="38">
        <v>444.67</v>
      </c>
      <c r="D116" s="38">
        <v>7.56</v>
      </c>
      <c r="F116" s="38">
        <v>16</v>
      </c>
      <c r="G116" s="38">
        <v>6</v>
      </c>
      <c r="H116" s="38">
        <v>2022</v>
      </c>
      <c r="J116" s="39">
        <v>44728</v>
      </c>
      <c r="K116" s="38">
        <v>427.5</v>
      </c>
      <c r="L116" s="38">
        <v>444.7</v>
      </c>
      <c r="M116" s="38">
        <v>7.6</v>
      </c>
    </row>
    <row r="117" spans="1:13">
      <c r="A117" s="38" t="s">
        <v>468</v>
      </c>
      <c r="B117" s="38">
        <v>425.3</v>
      </c>
      <c r="C117" s="38">
        <v>447.29</v>
      </c>
      <c r="D117" s="38">
        <v>7.53</v>
      </c>
      <c r="F117" s="38">
        <v>17</v>
      </c>
      <c r="G117" s="38">
        <v>6</v>
      </c>
      <c r="H117" s="38">
        <v>2022</v>
      </c>
      <c r="J117" s="39">
        <v>44729</v>
      </c>
      <c r="K117" s="38">
        <v>425.3</v>
      </c>
      <c r="L117" s="38">
        <v>447.3</v>
      </c>
      <c r="M117" s="38">
        <v>7.5</v>
      </c>
    </row>
    <row r="118" spans="1:13">
      <c r="A118" s="38" t="s">
        <v>469</v>
      </c>
      <c r="B118" s="38">
        <v>421.03</v>
      </c>
      <c r="C118" s="38">
        <v>443.47</v>
      </c>
      <c r="D118" s="38">
        <v>7.51</v>
      </c>
      <c r="F118" s="38">
        <v>20</v>
      </c>
      <c r="G118" s="38">
        <v>6</v>
      </c>
      <c r="H118" s="38">
        <v>2022</v>
      </c>
      <c r="J118" s="39">
        <v>44732</v>
      </c>
      <c r="K118" s="38">
        <v>421</v>
      </c>
      <c r="L118" s="38">
        <v>443.5</v>
      </c>
      <c r="M118" s="38">
        <v>7.5</v>
      </c>
    </row>
    <row r="119" spans="1:13">
      <c r="A119" s="38" t="s">
        <v>470</v>
      </c>
      <c r="B119" s="38">
        <v>417.01</v>
      </c>
      <c r="C119" s="38">
        <v>440.07</v>
      </c>
      <c r="D119" s="38">
        <v>7.65</v>
      </c>
      <c r="F119" s="38">
        <v>21</v>
      </c>
      <c r="G119" s="38">
        <v>6</v>
      </c>
      <c r="H119" s="38">
        <v>2022</v>
      </c>
      <c r="J119" s="39">
        <v>44733</v>
      </c>
      <c r="K119" s="38">
        <v>417</v>
      </c>
      <c r="L119" s="38">
        <v>440.1</v>
      </c>
      <c r="M119" s="38">
        <v>7.7</v>
      </c>
    </row>
    <row r="120" spans="1:13">
      <c r="A120" s="38" t="s">
        <v>471</v>
      </c>
      <c r="B120" s="38">
        <v>412.62</v>
      </c>
      <c r="C120" s="38">
        <v>434.08</v>
      </c>
      <c r="D120" s="38">
        <v>7.76</v>
      </c>
      <c r="F120" s="38">
        <v>22</v>
      </c>
      <c r="G120" s="38">
        <v>6</v>
      </c>
      <c r="H120" s="38">
        <v>2022</v>
      </c>
      <c r="J120" s="39">
        <v>44734</v>
      </c>
      <c r="K120" s="38">
        <v>412.6</v>
      </c>
      <c r="L120" s="38">
        <v>434.1</v>
      </c>
      <c r="M120" s="38">
        <v>7.8</v>
      </c>
    </row>
    <row r="121" spans="1:13">
      <c r="A121" s="38" t="s">
        <v>472</v>
      </c>
      <c r="B121" s="38">
        <v>410.82</v>
      </c>
      <c r="C121" s="38">
        <v>431.48</v>
      </c>
      <c r="D121" s="38">
        <v>7.74</v>
      </c>
      <c r="F121" s="38">
        <v>23</v>
      </c>
      <c r="G121" s="38">
        <v>6</v>
      </c>
      <c r="H121" s="38">
        <v>2022</v>
      </c>
      <c r="J121" s="39">
        <v>44735</v>
      </c>
      <c r="K121" s="38">
        <v>410.8</v>
      </c>
      <c r="L121" s="38">
        <v>431.5</v>
      </c>
      <c r="M121" s="38">
        <v>7.7</v>
      </c>
    </row>
    <row r="122" spans="1:13">
      <c r="A122" s="38" t="s">
        <v>473</v>
      </c>
      <c r="B122" s="38">
        <v>408.56</v>
      </c>
      <c r="C122" s="38">
        <v>430.54</v>
      </c>
      <c r="D122" s="38">
        <v>7.67</v>
      </c>
      <c r="F122" s="38">
        <v>24</v>
      </c>
      <c r="G122" s="38">
        <v>6</v>
      </c>
      <c r="H122" s="38">
        <v>2022</v>
      </c>
      <c r="J122" s="39">
        <v>44736</v>
      </c>
      <c r="K122" s="38">
        <v>408.6</v>
      </c>
      <c r="L122" s="38">
        <v>430.5</v>
      </c>
      <c r="M122" s="38">
        <v>7.7</v>
      </c>
    </row>
    <row r="123" spans="1:13">
      <c r="A123" s="38" t="s">
        <v>474</v>
      </c>
      <c r="B123" s="38">
        <v>409.64</v>
      </c>
      <c r="C123" s="38">
        <v>433.52</v>
      </c>
      <c r="D123" s="38">
        <v>7.69</v>
      </c>
      <c r="F123" s="38">
        <v>27</v>
      </c>
      <c r="G123" s="38">
        <v>6</v>
      </c>
      <c r="H123" s="38">
        <v>2022</v>
      </c>
      <c r="J123" s="39">
        <v>44739</v>
      </c>
      <c r="K123" s="38">
        <v>409.6</v>
      </c>
      <c r="L123" s="38">
        <v>433.5</v>
      </c>
      <c r="M123" s="38">
        <v>7.7</v>
      </c>
    </row>
    <row r="124" spans="1:13">
      <c r="A124" s="38" t="s">
        <v>475</v>
      </c>
      <c r="B124" s="38">
        <v>408.39</v>
      </c>
      <c r="C124" s="38">
        <v>431.95</v>
      </c>
      <c r="D124" s="38">
        <v>7.72</v>
      </c>
      <c r="F124" s="38">
        <v>28</v>
      </c>
      <c r="G124" s="38">
        <v>6</v>
      </c>
      <c r="H124" s="38">
        <v>2022</v>
      </c>
      <c r="J124" s="39">
        <v>44740</v>
      </c>
      <c r="K124" s="38">
        <v>408.4</v>
      </c>
      <c r="L124" s="38">
        <v>432</v>
      </c>
      <c r="M124" s="38">
        <v>7.7</v>
      </c>
    </row>
    <row r="125" spans="1:13">
      <c r="A125" s="38" t="s">
        <v>476</v>
      </c>
      <c r="B125" s="38">
        <v>408.31</v>
      </c>
      <c r="C125" s="38">
        <v>429.75</v>
      </c>
      <c r="D125" s="38">
        <v>7.83</v>
      </c>
      <c r="F125" s="38">
        <v>29</v>
      </c>
      <c r="G125" s="38">
        <v>6</v>
      </c>
      <c r="H125" s="38">
        <v>2022</v>
      </c>
      <c r="J125" s="39">
        <v>44741</v>
      </c>
      <c r="K125" s="38">
        <v>408.3</v>
      </c>
      <c r="L125" s="38">
        <v>429.8</v>
      </c>
      <c r="M125" s="38">
        <v>7.8</v>
      </c>
    </row>
    <row r="126" spans="1:13">
      <c r="A126" s="38" t="s">
        <v>477</v>
      </c>
      <c r="B126" s="38">
        <v>407.21</v>
      </c>
      <c r="C126" s="38">
        <v>423.54</v>
      </c>
      <c r="D126" s="38">
        <v>7.75</v>
      </c>
      <c r="F126" s="38">
        <v>30</v>
      </c>
      <c r="G126" s="38">
        <v>6</v>
      </c>
      <c r="H126" s="38">
        <v>2022</v>
      </c>
      <c r="J126" s="39">
        <v>44742</v>
      </c>
      <c r="K126" s="38">
        <v>407.2</v>
      </c>
      <c r="L126" s="38">
        <v>423.5</v>
      </c>
      <c r="M126" s="38">
        <v>7.8</v>
      </c>
    </row>
    <row r="127" spans="1:13">
      <c r="A127" s="38" t="s">
        <v>478</v>
      </c>
      <c r="B127" s="38">
        <v>407.95</v>
      </c>
      <c r="C127" s="38">
        <v>426.35</v>
      </c>
      <c r="D127" s="38">
        <v>7.46</v>
      </c>
      <c r="F127" s="38">
        <v>1</v>
      </c>
      <c r="G127" s="38">
        <v>7</v>
      </c>
      <c r="H127" s="38">
        <v>2022</v>
      </c>
      <c r="J127" s="39">
        <v>44743</v>
      </c>
      <c r="K127" s="38">
        <v>408</v>
      </c>
      <c r="L127" s="38">
        <v>426.4</v>
      </c>
      <c r="M127" s="38">
        <v>7.5</v>
      </c>
    </row>
    <row r="128" spans="1:13">
      <c r="A128" s="38" t="s">
        <v>479</v>
      </c>
      <c r="B128" s="38">
        <v>407.52</v>
      </c>
      <c r="C128" s="38">
        <v>425.9</v>
      </c>
      <c r="D128" s="38">
        <v>7.41</v>
      </c>
      <c r="F128" s="38">
        <v>4</v>
      </c>
      <c r="G128" s="38">
        <v>7</v>
      </c>
      <c r="H128" s="38">
        <v>2022</v>
      </c>
      <c r="J128" s="39">
        <v>44746</v>
      </c>
      <c r="K128" s="38">
        <v>407.5</v>
      </c>
      <c r="L128" s="38">
        <v>425.9</v>
      </c>
      <c r="M128" s="38">
        <v>7.4</v>
      </c>
    </row>
    <row r="129" spans="1:13">
      <c r="A129" s="38" t="s">
        <v>480</v>
      </c>
      <c r="B129" s="38">
        <v>408.2</v>
      </c>
      <c r="C129" s="38">
        <v>416.32</v>
      </c>
      <c r="D129" s="38">
        <v>6.61</v>
      </c>
      <c r="F129" s="38">
        <v>6</v>
      </c>
      <c r="G129" s="38">
        <v>7</v>
      </c>
      <c r="H129" s="38">
        <v>2022</v>
      </c>
      <c r="J129" s="39">
        <v>44748</v>
      </c>
      <c r="K129" s="38">
        <v>408.2</v>
      </c>
      <c r="L129" s="38">
        <v>416.3</v>
      </c>
      <c r="M129" s="38">
        <v>6.6</v>
      </c>
    </row>
    <row r="130" spans="1:13">
      <c r="A130" s="38" t="s">
        <v>481</v>
      </c>
      <c r="B130" s="38">
        <v>409.38</v>
      </c>
      <c r="C130" s="38">
        <v>417.16</v>
      </c>
      <c r="D130" s="38">
        <v>6.5</v>
      </c>
      <c r="F130" s="38">
        <v>7</v>
      </c>
      <c r="G130" s="38">
        <v>7</v>
      </c>
      <c r="H130" s="38">
        <v>2022</v>
      </c>
      <c r="J130" s="39">
        <v>44749</v>
      </c>
      <c r="K130" s="38">
        <v>409.4</v>
      </c>
      <c r="L130" s="38">
        <v>417.2</v>
      </c>
      <c r="M130" s="38">
        <v>6.5</v>
      </c>
    </row>
    <row r="131" spans="1:13">
      <c r="A131" s="38" t="s">
        <v>482</v>
      </c>
      <c r="B131" s="38">
        <v>410.67</v>
      </c>
      <c r="C131" s="38">
        <v>416.5</v>
      </c>
      <c r="D131" s="38">
        <v>6.72</v>
      </c>
      <c r="F131" s="38">
        <v>8</v>
      </c>
      <c r="G131" s="38">
        <v>7</v>
      </c>
      <c r="H131" s="38">
        <v>2022</v>
      </c>
      <c r="J131" s="39">
        <v>44750</v>
      </c>
      <c r="K131" s="38">
        <v>410.7</v>
      </c>
      <c r="L131" s="38">
        <v>416.5</v>
      </c>
      <c r="M131" s="38">
        <v>6.7</v>
      </c>
    </row>
    <row r="132" spans="1:13">
      <c r="A132" s="38" t="s">
        <v>483</v>
      </c>
      <c r="B132" s="38">
        <v>410.96</v>
      </c>
      <c r="C132" s="38">
        <v>415.6</v>
      </c>
      <c r="D132" s="38">
        <v>6.69</v>
      </c>
      <c r="F132" s="38">
        <v>11</v>
      </c>
      <c r="G132" s="38">
        <v>7</v>
      </c>
      <c r="H132" s="38">
        <v>2022</v>
      </c>
      <c r="J132" s="39">
        <v>44753</v>
      </c>
      <c r="K132" s="38">
        <v>411</v>
      </c>
      <c r="L132" s="38">
        <v>415.6</v>
      </c>
      <c r="M132" s="38">
        <v>6.7</v>
      </c>
    </row>
    <row r="133" spans="1:13">
      <c r="A133" s="38" t="s">
        <v>484</v>
      </c>
      <c r="B133" s="38">
        <v>411.04</v>
      </c>
      <c r="C133" s="38">
        <v>411.9</v>
      </c>
      <c r="D133" s="38">
        <v>7.02</v>
      </c>
      <c r="F133" s="38">
        <v>12</v>
      </c>
      <c r="G133" s="38">
        <v>7</v>
      </c>
      <c r="H133" s="38">
        <v>2022</v>
      </c>
      <c r="J133" s="39">
        <v>44754</v>
      </c>
      <c r="K133" s="38">
        <v>411</v>
      </c>
      <c r="L133" s="38">
        <v>411.9</v>
      </c>
      <c r="M133" s="38">
        <v>7</v>
      </c>
    </row>
    <row r="134" spans="1:13">
      <c r="A134" s="38" t="s">
        <v>485</v>
      </c>
      <c r="B134" s="38">
        <v>411.84</v>
      </c>
      <c r="C134" s="38">
        <v>414.23</v>
      </c>
      <c r="D134" s="38">
        <v>7.06</v>
      </c>
      <c r="F134" s="38">
        <v>13</v>
      </c>
      <c r="G134" s="38">
        <v>7</v>
      </c>
      <c r="H134" s="38">
        <v>2022</v>
      </c>
      <c r="J134" s="39">
        <v>44755</v>
      </c>
      <c r="K134" s="38">
        <v>411.8</v>
      </c>
      <c r="L134" s="38">
        <v>414.2</v>
      </c>
      <c r="M134" s="38">
        <v>7.1</v>
      </c>
    </row>
    <row r="135" spans="1:13">
      <c r="A135" s="38" t="s">
        <v>486</v>
      </c>
      <c r="B135" s="38">
        <v>412.63</v>
      </c>
      <c r="C135" s="38">
        <v>413.17</v>
      </c>
      <c r="D135" s="38">
        <v>7.07</v>
      </c>
      <c r="F135" s="38">
        <v>14</v>
      </c>
      <c r="G135" s="38">
        <v>7</v>
      </c>
      <c r="H135" s="38">
        <v>2022</v>
      </c>
      <c r="J135" s="39">
        <v>44756</v>
      </c>
      <c r="K135" s="38">
        <v>412.6</v>
      </c>
      <c r="L135" s="38">
        <v>413.2</v>
      </c>
      <c r="M135" s="38">
        <v>7.1</v>
      </c>
    </row>
    <row r="136" spans="1:13">
      <c r="A136" s="38" t="s">
        <v>487</v>
      </c>
      <c r="B136" s="38">
        <v>413.42</v>
      </c>
      <c r="C136" s="38">
        <v>415.86</v>
      </c>
      <c r="D136" s="38">
        <v>7.25</v>
      </c>
      <c r="F136" s="38">
        <v>15</v>
      </c>
      <c r="G136" s="38">
        <v>7</v>
      </c>
      <c r="H136" s="38">
        <v>2022</v>
      </c>
      <c r="J136" s="39">
        <v>44757</v>
      </c>
      <c r="K136" s="38">
        <v>413.4</v>
      </c>
      <c r="L136" s="38">
        <v>415.9</v>
      </c>
      <c r="M136" s="38">
        <v>7.3</v>
      </c>
    </row>
    <row r="137" spans="1:13">
      <c r="A137" s="38" t="s">
        <v>488</v>
      </c>
      <c r="B137" s="38">
        <v>415.05</v>
      </c>
      <c r="C137" s="38">
        <v>421.48</v>
      </c>
      <c r="D137" s="38">
        <v>7.37</v>
      </c>
      <c r="F137" s="38">
        <v>18</v>
      </c>
      <c r="G137" s="38">
        <v>7</v>
      </c>
      <c r="H137" s="38">
        <v>2022</v>
      </c>
      <c r="J137" s="39">
        <v>44760</v>
      </c>
      <c r="K137" s="38">
        <v>415.1</v>
      </c>
      <c r="L137" s="38">
        <v>421.5</v>
      </c>
      <c r="M137" s="38">
        <v>7.4</v>
      </c>
    </row>
    <row r="138" spans="1:13">
      <c r="A138" s="38" t="s">
        <v>489</v>
      </c>
      <c r="B138" s="38">
        <v>415.35</v>
      </c>
      <c r="C138" s="38">
        <v>425.94</v>
      </c>
      <c r="D138" s="38">
        <v>7.53</v>
      </c>
      <c r="F138" s="38">
        <v>19</v>
      </c>
      <c r="G138" s="38">
        <v>7</v>
      </c>
      <c r="H138" s="38">
        <v>2022</v>
      </c>
      <c r="J138" s="39">
        <v>44761</v>
      </c>
      <c r="K138" s="38">
        <v>415.4</v>
      </c>
      <c r="L138" s="38">
        <v>425.9</v>
      </c>
      <c r="M138" s="38">
        <v>7.5</v>
      </c>
    </row>
    <row r="139" spans="1:13">
      <c r="A139" s="38" t="s">
        <v>490</v>
      </c>
      <c r="B139" s="38">
        <v>415.6</v>
      </c>
      <c r="C139" s="38">
        <v>423.66</v>
      </c>
      <c r="D139" s="38">
        <v>7.55</v>
      </c>
      <c r="F139" s="38">
        <v>20</v>
      </c>
      <c r="G139" s="38">
        <v>7</v>
      </c>
      <c r="H139" s="38">
        <v>2022</v>
      </c>
      <c r="J139" s="39">
        <v>44762</v>
      </c>
      <c r="K139" s="38">
        <v>415.6</v>
      </c>
      <c r="L139" s="38">
        <v>423.7</v>
      </c>
      <c r="M139" s="38">
        <v>7.6</v>
      </c>
    </row>
    <row r="140" spans="1:13">
      <c r="A140" s="38" t="s">
        <v>491</v>
      </c>
      <c r="B140" s="38">
        <v>414.84</v>
      </c>
      <c r="C140" s="38">
        <v>422.76</v>
      </c>
      <c r="D140" s="38">
        <v>7.24</v>
      </c>
      <c r="F140" s="38">
        <v>21</v>
      </c>
      <c r="G140" s="38">
        <v>7</v>
      </c>
      <c r="H140" s="38">
        <v>2022</v>
      </c>
      <c r="J140" s="39">
        <v>44763</v>
      </c>
      <c r="K140" s="38">
        <v>414.8</v>
      </c>
      <c r="L140" s="38">
        <v>422.8</v>
      </c>
      <c r="M140" s="38">
        <v>7.2</v>
      </c>
    </row>
    <row r="141" spans="1:13">
      <c r="A141" s="38" t="s">
        <v>492</v>
      </c>
      <c r="B141" s="38">
        <v>413.1</v>
      </c>
      <c r="C141" s="38">
        <v>420.08</v>
      </c>
      <c r="D141" s="38">
        <v>7.17</v>
      </c>
      <c r="F141" s="38">
        <v>22</v>
      </c>
      <c r="G141" s="38">
        <v>7</v>
      </c>
      <c r="H141" s="38">
        <v>2022</v>
      </c>
      <c r="J141" s="39">
        <v>44764</v>
      </c>
      <c r="K141" s="38">
        <v>413.1</v>
      </c>
      <c r="L141" s="38">
        <v>420.1</v>
      </c>
      <c r="M141" s="38">
        <v>7.2</v>
      </c>
    </row>
    <row r="142" spans="1:13">
      <c r="A142" s="38" t="s">
        <v>493</v>
      </c>
      <c r="B142" s="38">
        <v>411.32</v>
      </c>
      <c r="C142" s="38">
        <v>420.86</v>
      </c>
      <c r="D142" s="38">
        <v>7.09</v>
      </c>
      <c r="F142" s="38">
        <v>25</v>
      </c>
      <c r="G142" s="38">
        <v>7</v>
      </c>
      <c r="H142" s="38">
        <v>2022</v>
      </c>
      <c r="J142" s="39">
        <v>44767</v>
      </c>
      <c r="K142" s="38">
        <v>411.3</v>
      </c>
      <c r="L142" s="38">
        <v>420.9</v>
      </c>
      <c r="M142" s="38">
        <v>7.1</v>
      </c>
    </row>
    <row r="143" spans="1:13">
      <c r="A143" s="38" t="s">
        <v>494</v>
      </c>
      <c r="B143" s="38">
        <v>409.43</v>
      </c>
      <c r="C143" s="38">
        <v>415.57</v>
      </c>
      <c r="D143" s="38">
        <v>6.98</v>
      </c>
      <c r="F143" s="38">
        <v>26</v>
      </c>
      <c r="G143" s="38">
        <v>7</v>
      </c>
      <c r="H143" s="38">
        <v>2022</v>
      </c>
      <c r="J143" s="39">
        <v>44768</v>
      </c>
      <c r="K143" s="38">
        <v>409.4</v>
      </c>
      <c r="L143" s="38">
        <v>415.6</v>
      </c>
      <c r="M143" s="38">
        <v>7</v>
      </c>
    </row>
    <row r="144" spans="1:13">
      <c r="A144" s="38" t="s">
        <v>495</v>
      </c>
      <c r="B144" s="38">
        <v>407.85</v>
      </c>
      <c r="C144" s="38">
        <v>414.17</v>
      </c>
      <c r="D144" s="38">
        <v>6.79</v>
      </c>
      <c r="F144" s="38">
        <v>27</v>
      </c>
      <c r="G144" s="38">
        <v>7</v>
      </c>
      <c r="H144" s="38">
        <v>2022</v>
      </c>
      <c r="J144" s="39">
        <v>44769</v>
      </c>
      <c r="K144" s="38">
        <v>407.9</v>
      </c>
      <c r="L144" s="38">
        <v>414.2</v>
      </c>
      <c r="M144" s="38">
        <v>6.8</v>
      </c>
    </row>
    <row r="145" spans="1:13">
      <c r="A145" s="38" t="s">
        <v>496</v>
      </c>
      <c r="B145" s="38">
        <v>406.69</v>
      </c>
      <c r="C145" s="38">
        <v>412.14</v>
      </c>
      <c r="D145" s="38">
        <v>6.72</v>
      </c>
      <c r="F145" s="38">
        <v>28</v>
      </c>
      <c r="G145" s="38">
        <v>7</v>
      </c>
      <c r="H145" s="38">
        <v>2022</v>
      </c>
      <c r="J145" s="39">
        <v>44770</v>
      </c>
      <c r="K145" s="38">
        <v>406.7</v>
      </c>
      <c r="L145" s="38">
        <v>412.1</v>
      </c>
      <c r="M145" s="38">
        <v>6.7</v>
      </c>
    </row>
    <row r="146" spans="1:13">
      <c r="A146" s="38" t="s">
        <v>497</v>
      </c>
      <c r="B146" s="38">
        <v>407.71</v>
      </c>
      <c r="C146" s="38">
        <v>417.45</v>
      </c>
      <c r="D146" s="38">
        <v>6.63</v>
      </c>
      <c r="F146" s="38">
        <v>29</v>
      </c>
      <c r="G146" s="38">
        <v>7</v>
      </c>
      <c r="H146" s="38">
        <v>2022</v>
      </c>
      <c r="J146" s="39">
        <v>44771</v>
      </c>
      <c r="K146" s="38">
        <v>407.7</v>
      </c>
      <c r="L146" s="38">
        <v>417.5</v>
      </c>
      <c r="M146" s="38">
        <v>6.6</v>
      </c>
    </row>
    <row r="147" spans="1:13">
      <c r="A147" s="38" t="s">
        <v>498</v>
      </c>
      <c r="B147" s="38">
        <v>407.53</v>
      </c>
      <c r="C147" s="38">
        <v>417.8</v>
      </c>
      <c r="D147" s="38">
        <v>6.59</v>
      </c>
      <c r="F147" s="38">
        <v>1</v>
      </c>
      <c r="G147" s="38">
        <v>8</v>
      </c>
      <c r="H147" s="38">
        <v>2022</v>
      </c>
      <c r="J147" s="39">
        <v>44774</v>
      </c>
      <c r="K147" s="38">
        <v>407.5</v>
      </c>
      <c r="L147" s="38">
        <v>417.8</v>
      </c>
      <c r="M147" s="38">
        <v>6.6</v>
      </c>
    </row>
    <row r="148" spans="1:13">
      <c r="A148" s="38" t="s">
        <v>499</v>
      </c>
      <c r="B148" s="38">
        <v>406.97</v>
      </c>
      <c r="C148" s="38">
        <v>416.17</v>
      </c>
      <c r="D148" s="38">
        <v>6.74</v>
      </c>
      <c r="F148" s="38">
        <v>2</v>
      </c>
      <c r="G148" s="38">
        <v>8</v>
      </c>
      <c r="H148" s="38">
        <v>2022</v>
      </c>
      <c r="J148" s="39">
        <v>44775</v>
      </c>
      <c r="K148" s="38">
        <v>407</v>
      </c>
      <c r="L148" s="38">
        <v>416.2</v>
      </c>
      <c r="M148" s="38">
        <v>6.7</v>
      </c>
    </row>
    <row r="149" spans="1:13">
      <c r="A149" s="38" t="s">
        <v>500</v>
      </c>
      <c r="B149" s="38">
        <v>406.42</v>
      </c>
      <c r="C149" s="38">
        <v>414.1</v>
      </c>
      <c r="D149" s="38">
        <v>6.74</v>
      </c>
      <c r="F149" s="38">
        <v>3</v>
      </c>
      <c r="G149" s="38">
        <v>8</v>
      </c>
      <c r="H149" s="38">
        <v>2022</v>
      </c>
      <c r="J149" s="39">
        <v>44776</v>
      </c>
      <c r="K149" s="38">
        <v>406.4</v>
      </c>
      <c r="L149" s="38">
        <v>414.1</v>
      </c>
      <c r="M149" s="38">
        <v>6.7</v>
      </c>
    </row>
    <row r="150" spans="1:13">
      <c r="A150" s="38" t="s">
        <v>501</v>
      </c>
      <c r="B150" s="38">
        <v>405.95</v>
      </c>
      <c r="C150" s="38">
        <v>413.66</v>
      </c>
      <c r="D150" s="38">
        <v>6.73</v>
      </c>
      <c r="F150" s="38">
        <v>4</v>
      </c>
      <c r="G150" s="38">
        <v>8</v>
      </c>
      <c r="H150" s="38">
        <v>2022</v>
      </c>
      <c r="J150" s="39">
        <v>44777</v>
      </c>
      <c r="K150" s="38">
        <v>406</v>
      </c>
      <c r="L150" s="38">
        <v>413.7</v>
      </c>
      <c r="M150" s="38">
        <v>6.7</v>
      </c>
    </row>
    <row r="151" spans="1:13">
      <c r="A151" s="38" t="s">
        <v>502</v>
      </c>
      <c r="B151" s="38">
        <v>406.14</v>
      </c>
      <c r="C151" s="38">
        <v>415.64</v>
      </c>
      <c r="D151" s="38">
        <v>6.71</v>
      </c>
      <c r="F151" s="38">
        <v>5</v>
      </c>
      <c r="G151" s="38">
        <v>8</v>
      </c>
      <c r="H151" s="38">
        <v>2022</v>
      </c>
      <c r="J151" s="39">
        <v>44778</v>
      </c>
      <c r="K151" s="38">
        <v>406.1</v>
      </c>
      <c r="L151" s="38">
        <v>415.6</v>
      </c>
      <c r="M151" s="38">
        <v>6.7</v>
      </c>
    </row>
    <row r="152" spans="1:13">
      <c r="A152" s="38" t="s">
        <v>503</v>
      </c>
      <c r="B152" s="38">
        <v>406.61</v>
      </c>
      <c r="C152" s="38">
        <v>414.38</v>
      </c>
      <c r="D152" s="38">
        <v>6.73</v>
      </c>
      <c r="F152" s="38">
        <v>8</v>
      </c>
      <c r="G152" s="38">
        <v>8</v>
      </c>
      <c r="H152" s="38">
        <v>2022</v>
      </c>
      <c r="J152" s="39">
        <v>44781</v>
      </c>
      <c r="K152" s="38">
        <v>406.6</v>
      </c>
      <c r="L152" s="38">
        <v>414.4</v>
      </c>
      <c r="M152" s="38">
        <v>6.7</v>
      </c>
    </row>
    <row r="153" spans="1:13">
      <c r="A153" s="38" t="s">
        <v>504</v>
      </c>
      <c r="B153" s="38">
        <v>406.28</v>
      </c>
      <c r="C153" s="38">
        <v>415.5</v>
      </c>
      <c r="D153" s="38">
        <v>6.72</v>
      </c>
      <c r="F153" s="38">
        <v>9</v>
      </c>
      <c r="G153" s="38">
        <v>8</v>
      </c>
      <c r="H153" s="38">
        <v>2022</v>
      </c>
      <c r="J153" s="39">
        <v>44782</v>
      </c>
      <c r="K153" s="38">
        <v>406.3</v>
      </c>
      <c r="L153" s="38">
        <v>415.5</v>
      </c>
      <c r="M153" s="38">
        <v>6.7</v>
      </c>
    </row>
    <row r="154" spans="1:13">
      <c r="A154" s="38" t="s">
        <v>505</v>
      </c>
      <c r="B154" s="38">
        <v>405.78</v>
      </c>
      <c r="C154" s="38">
        <v>415.48</v>
      </c>
      <c r="D154" s="38">
        <v>6.71</v>
      </c>
      <c r="F154" s="38">
        <v>10</v>
      </c>
      <c r="G154" s="38">
        <v>8</v>
      </c>
      <c r="H154" s="38">
        <v>2022</v>
      </c>
      <c r="J154" s="39">
        <v>44783</v>
      </c>
      <c r="K154" s="38">
        <v>405.8</v>
      </c>
      <c r="L154" s="38">
        <v>415.5</v>
      </c>
      <c r="M154" s="38">
        <v>6.7</v>
      </c>
    </row>
    <row r="155" spans="1:13">
      <c r="A155" s="38" t="s">
        <v>506</v>
      </c>
      <c r="B155" s="38">
        <v>406.09</v>
      </c>
      <c r="C155" s="38">
        <v>419.78</v>
      </c>
      <c r="D155" s="38">
        <v>6.7</v>
      </c>
      <c r="F155" s="38">
        <v>11</v>
      </c>
      <c r="G155" s="38">
        <v>8</v>
      </c>
      <c r="H155" s="38">
        <v>2022</v>
      </c>
      <c r="J155" s="39">
        <v>44784</v>
      </c>
      <c r="K155" s="38">
        <v>406.1</v>
      </c>
      <c r="L155" s="38">
        <v>419.8</v>
      </c>
      <c r="M155" s="38">
        <v>6.7</v>
      </c>
    </row>
    <row r="156" spans="1:13">
      <c r="A156" s="38" t="s">
        <v>507</v>
      </c>
      <c r="B156" s="38">
        <v>405.91</v>
      </c>
      <c r="C156" s="38">
        <v>417.56</v>
      </c>
      <c r="D156" s="38">
        <v>6.66</v>
      </c>
      <c r="F156" s="38">
        <v>12</v>
      </c>
      <c r="G156" s="38">
        <v>8</v>
      </c>
      <c r="H156" s="38">
        <v>2022</v>
      </c>
      <c r="J156" s="39">
        <v>44785</v>
      </c>
      <c r="K156" s="38">
        <v>405.9</v>
      </c>
      <c r="L156" s="38">
        <v>417.6</v>
      </c>
      <c r="M156" s="38">
        <v>6.7</v>
      </c>
    </row>
    <row r="157" spans="1:13">
      <c r="A157" s="38" t="s">
        <v>508</v>
      </c>
      <c r="B157" s="38">
        <v>406.19</v>
      </c>
      <c r="C157" s="38">
        <v>414.31</v>
      </c>
      <c r="D157" s="38">
        <v>6.6</v>
      </c>
      <c r="F157" s="38">
        <v>15</v>
      </c>
      <c r="G157" s="38">
        <v>8</v>
      </c>
      <c r="H157" s="38">
        <v>2022</v>
      </c>
      <c r="J157" s="39">
        <v>44788</v>
      </c>
      <c r="K157" s="38">
        <v>406.2</v>
      </c>
      <c r="L157" s="38">
        <v>414.3</v>
      </c>
      <c r="M157" s="38">
        <v>6.6</v>
      </c>
    </row>
    <row r="158" spans="1:13">
      <c r="A158" s="38" t="s">
        <v>509</v>
      </c>
      <c r="B158" s="38">
        <v>406.09</v>
      </c>
      <c r="C158" s="38">
        <v>411.41</v>
      </c>
      <c r="D158" s="38">
        <v>6.62</v>
      </c>
      <c r="F158" s="38">
        <v>16</v>
      </c>
      <c r="G158" s="38">
        <v>8</v>
      </c>
      <c r="H158" s="38">
        <v>2022</v>
      </c>
      <c r="J158" s="39">
        <v>44789</v>
      </c>
      <c r="K158" s="38">
        <v>406.1</v>
      </c>
      <c r="L158" s="38">
        <v>411.4</v>
      </c>
      <c r="M158" s="38">
        <v>6.6</v>
      </c>
    </row>
    <row r="159" spans="1:13">
      <c r="A159" s="38" t="s">
        <v>510</v>
      </c>
      <c r="B159" s="38">
        <v>405.96</v>
      </c>
      <c r="C159" s="38">
        <v>412.94</v>
      </c>
      <c r="D159" s="38">
        <v>6.7</v>
      </c>
      <c r="F159" s="38">
        <v>17</v>
      </c>
      <c r="G159" s="38">
        <v>8</v>
      </c>
      <c r="H159" s="38">
        <v>2022</v>
      </c>
      <c r="J159" s="39">
        <v>44790</v>
      </c>
      <c r="K159" s="38">
        <v>406</v>
      </c>
      <c r="L159" s="38">
        <v>412.9</v>
      </c>
      <c r="M159" s="38">
        <v>6.7</v>
      </c>
    </row>
    <row r="160" spans="1:13">
      <c r="A160" s="38" t="s">
        <v>511</v>
      </c>
      <c r="B160" s="38">
        <v>405.79</v>
      </c>
      <c r="C160" s="38">
        <v>412.81</v>
      </c>
      <c r="D160" s="38">
        <v>6.83</v>
      </c>
      <c r="F160" s="38">
        <v>18</v>
      </c>
      <c r="G160" s="38">
        <v>8</v>
      </c>
      <c r="H160" s="38">
        <v>2022</v>
      </c>
      <c r="J160" s="39">
        <v>44791</v>
      </c>
      <c r="K160" s="38">
        <v>405.8</v>
      </c>
      <c r="L160" s="38">
        <v>412.8</v>
      </c>
      <c r="M160" s="38">
        <v>6.8</v>
      </c>
    </row>
    <row r="161" spans="1:13">
      <c r="A161" s="38" t="s">
        <v>512</v>
      </c>
      <c r="B161" s="38">
        <v>405.15</v>
      </c>
      <c r="C161" s="38">
        <v>407.5</v>
      </c>
      <c r="D161" s="38">
        <v>6.87</v>
      </c>
      <c r="F161" s="38">
        <v>19</v>
      </c>
      <c r="G161" s="38">
        <v>8</v>
      </c>
      <c r="H161" s="38">
        <v>2022</v>
      </c>
      <c r="J161" s="39">
        <v>44792</v>
      </c>
      <c r="K161" s="38">
        <v>405.2</v>
      </c>
      <c r="L161" s="38">
        <v>407.5</v>
      </c>
      <c r="M161" s="38">
        <v>6.9</v>
      </c>
    </row>
    <row r="162" spans="1:13">
      <c r="A162" s="38" t="s">
        <v>513</v>
      </c>
      <c r="B162" s="38">
        <v>405.46</v>
      </c>
      <c r="C162" s="38">
        <v>405.95</v>
      </c>
      <c r="D162" s="38">
        <v>6.81</v>
      </c>
      <c r="F162" s="38">
        <v>22</v>
      </c>
      <c r="G162" s="38">
        <v>8</v>
      </c>
      <c r="H162" s="38">
        <v>2022</v>
      </c>
      <c r="J162" s="39">
        <v>44795</v>
      </c>
      <c r="K162" s="38">
        <v>405.5</v>
      </c>
      <c r="L162" s="38">
        <v>406</v>
      </c>
      <c r="M162" s="38">
        <v>6.8</v>
      </c>
    </row>
    <row r="163" spans="1:13">
      <c r="A163" s="38" t="s">
        <v>514</v>
      </c>
      <c r="B163" s="38">
        <v>404.93</v>
      </c>
      <c r="C163" s="38">
        <v>401.85</v>
      </c>
      <c r="D163" s="38">
        <v>6.76</v>
      </c>
      <c r="F163" s="38">
        <v>23</v>
      </c>
      <c r="G163" s="38">
        <v>8</v>
      </c>
      <c r="H163" s="38">
        <v>2022</v>
      </c>
      <c r="J163" s="39">
        <v>44796</v>
      </c>
      <c r="K163" s="38">
        <v>404.9</v>
      </c>
      <c r="L163" s="38">
        <v>401.9</v>
      </c>
      <c r="M163" s="38">
        <v>6.8</v>
      </c>
    </row>
    <row r="164" spans="1:13">
      <c r="A164" s="38" t="s">
        <v>515</v>
      </c>
      <c r="B164" s="38">
        <v>404.87</v>
      </c>
      <c r="C164" s="38">
        <v>401.63</v>
      </c>
      <c r="D164" s="38">
        <v>6.75</v>
      </c>
      <c r="F164" s="38">
        <v>24</v>
      </c>
      <c r="G164" s="38">
        <v>8</v>
      </c>
      <c r="H164" s="38">
        <v>2022</v>
      </c>
      <c r="J164" s="39">
        <v>44797</v>
      </c>
      <c r="K164" s="38">
        <v>404.9</v>
      </c>
      <c r="L164" s="38">
        <v>401.6</v>
      </c>
      <c r="M164" s="38">
        <v>6.8</v>
      </c>
    </row>
    <row r="165" spans="1:13">
      <c r="A165" s="38" t="s">
        <v>516</v>
      </c>
      <c r="B165" s="38">
        <v>404.94</v>
      </c>
      <c r="C165" s="38">
        <v>403.97</v>
      </c>
      <c r="D165" s="38">
        <v>6.78</v>
      </c>
      <c r="F165" s="38">
        <v>25</v>
      </c>
      <c r="G165" s="38">
        <v>8</v>
      </c>
      <c r="H165" s="38">
        <v>2022</v>
      </c>
      <c r="J165" s="39">
        <v>44798</v>
      </c>
      <c r="K165" s="38">
        <v>404.9</v>
      </c>
      <c r="L165" s="38">
        <v>404</v>
      </c>
      <c r="M165" s="38">
        <v>6.8</v>
      </c>
    </row>
    <row r="166" spans="1:13">
      <c r="A166" s="38" t="s">
        <v>517</v>
      </c>
      <c r="B166" s="38">
        <v>404.82</v>
      </c>
      <c r="C166" s="38">
        <v>405.31</v>
      </c>
      <c r="D166" s="38">
        <v>6.74</v>
      </c>
      <c r="F166" s="38">
        <v>26</v>
      </c>
      <c r="G166" s="38">
        <v>8</v>
      </c>
      <c r="H166" s="38">
        <v>2022</v>
      </c>
      <c r="J166" s="39">
        <v>44799</v>
      </c>
      <c r="K166" s="38">
        <v>404.8</v>
      </c>
      <c r="L166" s="38">
        <v>405.3</v>
      </c>
      <c r="M166" s="38">
        <v>6.7</v>
      </c>
    </row>
    <row r="167" spans="1:13">
      <c r="A167" s="38" t="s">
        <v>518</v>
      </c>
      <c r="B167" s="38">
        <v>405.12</v>
      </c>
      <c r="C167" s="38">
        <v>404.63</v>
      </c>
      <c r="D167" s="38">
        <v>6.72</v>
      </c>
      <c r="F167" s="38">
        <v>29</v>
      </c>
      <c r="G167" s="38">
        <v>8</v>
      </c>
      <c r="H167" s="38">
        <v>2022</v>
      </c>
      <c r="J167" s="39">
        <v>44802</v>
      </c>
      <c r="K167" s="38">
        <v>405.1</v>
      </c>
      <c r="L167" s="38">
        <v>404.6</v>
      </c>
      <c r="M167" s="38">
        <v>6.7</v>
      </c>
    </row>
    <row r="168" spans="1:13">
      <c r="A168" s="38" t="s">
        <v>519</v>
      </c>
      <c r="B168" s="38">
        <v>404.77</v>
      </c>
      <c r="C168" s="38">
        <v>406.11</v>
      </c>
      <c r="D168" s="38">
        <v>6.69</v>
      </c>
      <c r="F168" s="38">
        <v>30</v>
      </c>
      <c r="G168" s="38">
        <v>8</v>
      </c>
      <c r="H168" s="38">
        <v>2022</v>
      </c>
      <c r="J168" s="39">
        <v>44803</v>
      </c>
      <c r="K168" s="38">
        <v>404.8</v>
      </c>
      <c r="L168" s="38">
        <v>406.1</v>
      </c>
      <c r="M168" s="38">
        <v>6.7</v>
      </c>
    </row>
    <row r="169" spans="1:13">
      <c r="A169" s="38" t="s">
        <v>520</v>
      </c>
      <c r="B169" s="38">
        <v>404.56</v>
      </c>
      <c r="C169" s="38">
        <v>403.63</v>
      </c>
      <c r="D169" s="38">
        <v>6.71</v>
      </c>
      <c r="F169" s="38">
        <v>31</v>
      </c>
      <c r="G169" s="38">
        <v>8</v>
      </c>
      <c r="H169" s="38">
        <v>2022</v>
      </c>
      <c r="J169" s="39">
        <v>44804</v>
      </c>
      <c r="K169" s="38">
        <v>404.6</v>
      </c>
      <c r="L169" s="38">
        <v>403.6</v>
      </c>
      <c r="M169" s="38">
        <v>6.7</v>
      </c>
    </row>
    <row r="170" spans="1:13">
      <c r="A170" s="38" t="s">
        <v>521</v>
      </c>
      <c r="B170" s="38">
        <v>404.74</v>
      </c>
      <c r="C170" s="38">
        <v>405.35</v>
      </c>
      <c r="D170" s="38">
        <v>6.72</v>
      </c>
      <c r="F170" s="38">
        <v>1</v>
      </c>
      <c r="G170" s="38">
        <v>9</v>
      </c>
      <c r="H170" s="38">
        <v>2022</v>
      </c>
      <c r="J170" s="39">
        <v>44805</v>
      </c>
      <c r="K170" s="38">
        <v>404.7</v>
      </c>
      <c r="L170" s="38">
        <v>405.4</v>
      </c>
      <c r="M170" s="38">
        <v>6.7</v>
      </c>
    </row>
    <row r="171" spans="1:13">
      <c r="A171" s="38" t="s">
        <v>522</v>
      </c>
      <c r="B171" s="38">
        <v>404.59</v>
      </c>
      <c r="C171" s="38">
        <v>404.47</v>
      </c>
      <c r="D171" s="38">
        <v>6.7</v>
      </c>
      <c r="F171" s="38">
        <v>2</v>
      </c>
      <c r="G171" s="38">
        <v>9</v>
      </c>
      <c r="H171" s="38">
        <v>2022</v>
      </c>
      <c r="J171" s="39">
        <v>44806</v>
      </c>
      <c r="K171" s="38">
        <v>404.6</v>
      </c>
      <c r="L171" s="38">
        <v>404.5</v>
      </c>
      <c r="M171" s="38">
        <v>6.7</v>
      </c>
    </row>
    <row r="172" spans="1:13">
      <c r="A172" s="38" t="s">
        <v>523</v>
      </c>
      <c r="B172" s="38">
        <v>404.74</v>
      </c>
      <c r="C172" s="38">
        <v>401.99</v>
      </c>
      <c r="D172" s="38">
        <v>6.67</v>
      </c>
      <c r="F172" s="38">
        <v>5</v>
      </c>
      <c r="G172" s="38">
        <v>9</v>
      </c>
      <c r="H172" s="38">
        <v>2022</v>
      </c>
      <c r="J172" s="39">
        <v>44809</v>
      </c>
      <c r="K172" s="38">
        <v>404.7</v>
      </c>
      <c r="L172" s="38">
        <v>402</v>
      </c>
      <c r="M172" s="38">
        <v>6.7</v>
      </c>
    </row>
    <row r="173" spans="1:13">
      <c r="A173" s="38" t="s">
        <v>524</v>
      </c>
      <c r="B173" s="38">
        <v>404.8</v>
      </c>
      <c r="C173" s="38">
        <v>401.97</v>
      </c>
      <c r="D173" s="38">
        <v>6.65</v>
      </c>
      <c r="F173" s="38">
        <v>6</v>
      </c>
      <c r="G173" s="38">
        <v>9</v>
      </c>
      <c r="H173" s="38">
        <v>2022</v>
      </c>
      <c r="J173" s="39">
        <v>44810</v>
      </c>
      <c r="K173" s="38">
        <v>404.8</v>
      </c>
      <c r="L173" s="38">
        <v>402</v>
      </c>
      <c r="M173" s="38">
        <v>6.7</v>
      </c>
    </row>
    <row r="174" spans="1:13">
      <c r="A174" s="38" t="s">
        <v>525</v>
      </c>
      <c r="B174" s="38">
        <v>404.9</v>
      </c>
      <c r="C174" s="38">
        <v>400.93</v>
      </c>
      <c r="D174" s="38">
        <v>6.63</v>
      </c>
      <c r="F174" s="38">
        <v>7</v>
      </c>
      <c r="G174" s="38">
        <v>9</v>
      </c>
      <c r="H174" s="38">
        <v>2022</v>
      </c>
      <c r="J174" s="39">
        <v>44811</v>
      </c>
      <c r="K174" s="38">
        <v>404.9</v>
      </c>
      <c r="L174" s="38">
        <v>400.9</v>
      </c>
      <c r="M174" s="38">
        <v>6.6</v>
      </c>
    </row>
    <row r="175" spans="1:13">
      <c r="A175" s="38" t="s">
        <v>526</v>
      </c>
      <c r="B175" s="38">
        <v>405.11</v>
      </c>
      <c r="C175" s="38">
        <v>405.47</v>
      </c>
      <c r="D175" s="38">
        <v>6.67</v>
      </c>
      <c r="F175" s="38">
        <v>8</v>
      </c>
      <c r="G175" s="38">
        <v>9</v>
      </c>
      <c r="H175" s="38">
        <v>2022</v>
      </c>
      <c r="J175" s="39">
        <v>44812</v>
      </c>
      <c r="K175" s="38">
        <v>405.1</v>
      </c>
      <c r="L175" s="38">
        <v>405.5</v>
      </c>
      <c r="M175" s="38">
        <v>6.7</v>
      </c>
    </row>
    <row r="176" spans="1:13">
      <c r="A176" s="38" t="s">
        <v>527</v>
      </c>
      <c r="B176" s="38">
        <v>405.32</v>
      </c>
      <c r="C176" s="38">
        <v>408.32</v>
      </c>
      <c r="D176" s="38">
        <v>6.72</v>
      </c>
      <c r="F176" s="38">
        <v>9</v>
      </c>
      <c r="G176" s="38">
        <v>9</v>
      </c>
      <c r="H176" s="38">
        <v>2022</v>
      </c>
      <c r="J176" s="39">
        <v>44813</v>
      </c>
      <c r="K176" s="38">
        <v>405.3</v>
      </c>
      <c r="L176" s="38">
        <v>408.3</v>
      </c>
      <c r="M176" s="38">
        <v>6.7</v>
      </c>
    </row>
    <row r="177" spans="1:13">
      <c r="A177" s="38" t="s">
        <v>528</v>
      </c>
      <c r="B177" s="38">
        <v>405.47</v>
      </c>
      <c r="C177" s="38">
        <v>411.11</v>
      </c>
      <c r="D177" s="38">
        <v>6.72</v>
      </c>
      <c r="F177" s="38">
        <v>12</v>
      </c>
      <c r="G177" s="38">
        <v>9</v>
      </c>
      <c r="H177" s="38">
        <v>2022</v>
      </c>
      <c r="J177" s="39">
        <v>44816</v>
      </c>
      <c r="K177" s="38">
        <v>405.5</v>
      </c>
      <c r="L177" s="38">
        <v>411.1</v>
      </c>
      <c r="M177" s="38">
        <v>6.7</v>
      </c>
    </row>
    <row r="178" spans="1:13">
      <c r="A178" s="38" t="s">
        <v>529</v>
      </c>
      <c r="B178" s="38">
        <v>405.71</v>
      </c>
      <c r="C178" s="38">
        <v>412.93</v>
      </c>
      <c r="D178" s="38">
        <v>6.77</v>
      </c>
      <c r="F178" s="38">
        <v>13</v>
      </c>
      <c r="G178" s="38">
        <v>9</v>
      </c>
      <c r="H178" s="38">
        <v>2022</v>
      </c>
      <c r="J178" s="39">
        <v>44817</v>
      </c>
      <c r="K178" s="38">
        <v>405.7</v>
      </c>
      <c r="L178" s="38">
        <v>412.9</v>
      </c>
      <c r="M178" s="38">
        <v>6.8</v>
      </c>
    </row>
    <row r="179" spans="1:13">
      <c r="A179" s="38" t="s">
        <v>530</v>
      </c>
      <c r="B179" s="38">
        <v>406.73</v>
      </c>
      <c r="C179" s="38">
        <v>407.01</v>
      </c>
      <c r="D179" s="38">
        <v>6.81</v>
      </c>
      <c r="F179" s="38">
        <v>14</v>
      </c>
      <c r="G179" s="38">
        <v>9</v>
      </c>
      <c r="H179" s="38">
        <v>2022</v>
      </c>
      <c r="J179" s="39">
        <v>44818</v>
      </c>
      <c r="K179" s="38">
        <v>406.7</v>
      </c>
      <c r="L179" s="38">
        <v>407</v>
      </c>
      <c r="M179" s="38">
        <v>6.8</v>
      </c>
    </row>
    <row r="180" spans="1:13">
      <c r="A180" s="38" t="s">
        <v>531</v>
      </c>
      <c r="B180" s="38">
        <v>411.14</v>
      </c>
      <c r="C180" s="38">
        <v>410.4</v>
      </c>
      <c r="D180" s="38">
        <v>6.89</v>
      </c>
      <c r="F180" s="38">
        <v>15</v>
      </c>
      <c r="G180" s="38">
        <v>9</v>
      </c>
      <c r="H180" s="38">
        <v>2022</v>
      </c>
      <c r="J180" s="39">
        <v>44819</v>
      </c>
      <c r="K180" s="38">
        <v>411.1</v>
      </c>
      <c r="L180" s="38">
        <v>410.4</v>
      </c>
      <c r="M180" s="38">
        <v>6.9</v>
      </c>
    </row>
    <row r="181" spans="1:13">
      <c r="A181" s="38" t="s">
        <v>532</v>
      </c>
      <c r="B181" s="38">
        <v>415.97</v>
      </c>
      <c r="C181" s="38">
        <v>415.35</v>
      </c>
      <c r="D181" s="38">
        <v>6.93</v>
      </c>
      <c r="F181" s="38">
        <v>16</v>
      </c>
      <c r="G181" s="38">
        <v>9</v>
      </c>
      <c r="H181" s="38">
        <v>2022</v>
      </c>
      <c r="J181" s="39">
        <v>44820</v>
      </c>
      <c r="K181" s="38">
        <v>416</v>
      </c>
      <c r="L181" s="38">
        <v>415.4</v>
      </c>
      <c r="M181" s="38">
        <v>6.9</v>
      </c>
    </row>
    <row r="182" spans="1:13">
      <c r="A182" s="38" t="s">
        <v>533</v>
      </c>
      <c r="B182" s="38">
        <v>418.3</v>
      </c>
      <c r="C182" s="38">
        <v>418.09</v>
      </c>
      <c r="D182" s="38">
        <v>6.96</v>
      </c>
      <c r="F182" s="38">
        <v>19</v>
      </c>
      <c r="G182" s="38">
        <v>9</v>
      </c>
      <c r="H182" s="38">
        <v>2022</v>
      </c>
      <c r="J182" s="39">
        <v>44823</v>
      </c>
      <c r="K182" s="38">
        <v>418.3</v>
      </c>
      <c r="L182" s="38">
        <v>418.1</v>
      </c>
      <c r="M182" s="38">
        <v>7</v>
      </c>
    </row>
    <row r="183" spans="1:13">
      <c r="A183" s="38" t="s">
        <v>534</v>
      </c>
      <c r="B183" s="38">
        <v>417.92</v>
      </c>
      <c r="C183" s="38">
        <v>418.13</v>
      </c>
      <c r="D183" s="38">
        <v>6.97</v>
      </c>
      <c r="F183" s="38">
        <v>20</v>
      </c>
      <c r="G183" s="38">
        <v>9</v>
      </c>
      <c r="H183" s="38">
        <v>2022</v>
      </c>
      <c r="J183" s="39">
        <v>44824</v>
      </c>
      <c r="K183" s="38">
        <v>417.9</v>
      </c>
      <c r="L183" s="38">
        <v>418.1</v>
      </c>
      <c r="M183" s="38">
        <v>7</v>
      </c>
    </row>
    <row r="184" spans="1:13">
      <c r="A184" s="38" t="s">
        <v>535</v>
      </c>
      <c r="B184" s="38">
        <v>418.04</v>
      </c>
      <c r="C184" s="38">
        <v>412.56</v>
      </c>
      <c r="D184" s="38">
        <v>7.02</v>
      </c>
      <c r="F184" s="38">
        <v>22</v>
      </c>
      <c r="G184" s="38">
        <v>9</v>
      </c>
      <c r="H184" s="38">
        <v>2022</v>
      </c>
      <c r="J184" s="39">
        <v>44826</v>
      </c>
      <c r="K184" s="38">
        <v>418</v>
      </c>
      <c r="L184" s="38">
        <v>412.6</v>
      </c>
      <c r="M184" s="38">
        <v>7</v>
      </c>
    </row>
    <row r="185" spans="1:13">
      <c r="A185" s="38" t="s">
        <v>536</v>
      </c>
      <c r="B185" s="38">
        <v>416.27</v>
      </c>
      <c r="C185" s="38">
        <v>406.03</v>
      </c>
      <c r="D185" s="38">
        <v>7.25</v>
      </c>
      <c r="F185" s="38">
        <v>23</v>
      </c>
      <c r="G185" s="38">
        <v>9</v>
      </c>
      <c r="H185" s="38">
        <v>2022</v>
      </c>
      <c r="J185" s="39">
        <v>44827</v>
      </c>
      <c r="K185" s="38">
        <v>416.3</v>
      </c>
      <c r="L185" s="38">
        <v>406</v>
      </c>
      <c r="M185" s="38">
        <v>7.3</v>
      </c>
    </row>
    <row r="186" spans="1:13">
      <c r="A186" s="38" t="s">
        <v>537</v>
      </c>
      <c r="B186" s="38">
        <v>413.06</v>
      </c>
      <c r="C186" s="38">
        <v>398.31</v>
      </c>
      <c r="D186" s="38">
        <v>7.14</v>
      </c>
      <c r="F186" s="38">
        <v>26</v>
      </c>
      <c r="G186" s="38">
        <v>9</v>
      </c>
      <c r="H186" s="38">
        <v>2022</v>
      </c>
      <c r="J186" s="39">
        <v>44830</v>
      </c>
      <c r="K186" s="38">
        <v>413.1</v>
      </c>
      <c r="L186" s="38">
        <v>398.3</v>
      </c>
      <c r="M186" s="38">
        <v>7.1</v>
      </c>
    </row>
    <row r="187" spans="1:13">
      <c r="A187" s="38" t="s">
        <v>538</v>
      </c>
      <c r="B187" s="38">
        <v>409.82</v>
      </c>
      <c r="C187" s="38">
        <v>394.53</v>
      </c>
      <c r="D187" s="38">
        <v>7.05</v>
      </c>
      <c r="F187" s="38">
        <v>27</v>
      </c>
      <c r="G187" s="38">
        <v>9</v>
      </c>
      <c r="H187" s="38">
        <v>2022</v>
      </c>
      <c r="J187" s="39">
        <v>44831</v>
      </c>
      <c r="K187" s="38">
        <v>409.8</v>
      </c>
      <c r="L187" s="38">
        <v>394.5</v>
      </c>
      <c r="M187" s="38">
        <v>7.1</v>
      </c>
    </row>
    <row r="188" spans="1:13">
      <c r="A188" s="38" t="s">
        <v>539</v>
      </c>
      <c r="B188" s="38">
        <v>408.04</v>
      </c>
      <c r="C188" s="38">
        <v>390.29</v>
      </c>
      <c r="D188" s="38">
        <v>6.99</v>
      </c>
      <c r="F188" s="38">
        <v>28</v>
      </c>
      <c r="G188" s="38">
        <v>9</v>
      </c>
      <c r="H188" s="38">
        <v>2022</v>
      </c>
      <c r="J188" s="39">
        <v>44832</v>
      </c>
      <c r="K188" s="38">
        <v>408</v>
      </c>
      <c r="L188" s="38">
        <v>390.3</v>
      </c>
      <c r="M188" s="38">
        <v>7</v>
      </c>
    </row>
    <row r="189" spans="1:13">
      <c r="A189" s="38" t="s">
        <v>540</v>
      </c>
      <c r="B189" s="38">
        <v>405.93</v>
      </c>
      <c r="C189" s="38">
        <v>394.24</v>
      </c>
      <c r="D189" s="38">
        <v>7.12</v>
      </c>
      <c r="F189" s="38">
        <v>29</v>
      </c>
      <c r="G189" s="38">
        <v>9</v>
      </c>
      <c r="H189" s="38">
        <v>2022</v>
      </c>
      <c r="J189" s="39">
        <v>44833</v>
      </c>
      <c r="K189" s="38">
        <v>405.9</v>
      </c>
      <c r="L189" s="38">
        <v>394.2</v>
      </c>
      <c r="M189" s="38">
        <v>7.1</v>
      </c>
    </row>
    <row r="190" spans="1:13">
      <c r="A190" s="38" t="s">
        <v>541</v>
      </c>
      <c r="B190" s="38">
        <v>405.65</v>
      </c>
      <c r="C190" s="38">
        <v>396.08</v>
      </c>
      <c r="D190" s="38">
        <v>7.57</v>
      </c>
      <c r="F190" s="38">
        <v>30</v>
      </c>
      <c r="G190" s="38">
        <v>9</v>
      </c>
      <c r="H190" s="38">
        <v>2022</v>
      </c>
      <c r="J190" s="39">
        <v>44834</v>
      </c>
      <c r="K190" s="38">
        <v>405.7</v>
      </c>
      <c r="L190" s="38">
        <v>396.1</v>
      </c>
      <c r="M190" s="38">
        <v>7.6</v>
      </c>
    </row>
    <row r="191" spans="1:13">
      <c r="A191" s="38" t="s">
        <v>542</v>
      </c>
      <c r="B191" s="38">
        <v>406.22</v>
      </c>
      <c r="C191" s="38">
        <v>397.24</v>
      </c>
      <c r="D191" s="38">
        <v>7.09</v>
      </c>
      <c r="F191" s="38">
        <v>3</v>
      </c>
      <c r="G191" s="38">
        <v>10</v>
      </c>
      <c r="H191" s="38">
        <v>2022</v>
      </c>
      <c r="J191" s="39">
        <v>44837</v>
      </c>
      <c r="K191" s="38">
        <v>406.2</v>
      </c>
      <c r="L191" s="38">
        <v>397.2</v>
      </c>
      <c r="M191" s="38">
        <v>7.1</v>
      </c>
    </row>
    <row r="192" spans="1:13">
      <c r="A192" s="38" t="s">
        <v>543</v>
      </c>
      <c r="B192" s="38">
        <v>406.49</v>
      </c>
      <c r="C192" s="38">
        <v>402.22</v>
      </c>
      <c r="D192" s="38">
        <v>6.9</v>
      </c>
      <c r="F192" s="38">
        <v>4</v>
      </c>
      <c r="G192" s="38">
        <v>10</v>
      </c>
      <c r="H192" s="38">
        <v>2022</v>
      </c>
      <c r="J192" s="39">
        <v>44838</v>
      </c>
      <c r="K192" s="38">
        <v>406.5</v>
      </c>
      <c r="L192" s="38">
        <v>402.2</v>
      </c>
      <c r="M192" s="38">
        <v>6.9</v>
      </c>
    </row>
    <row r="193" spans="1:13">
      <c r="A193" s="38" t="s">
        <v>544</v>
      </c>
      <c r="B193" s="38">
        <v>405.7</v>
      </c>
      <c r="C193" s="38">
        <v>402.62</v>
      </c>
      <c r="D193" s="38">
        <v>6.8</v>
      </c>
      <c r="F193" s="38">
        <v>5</v>
      </c>
      <c r="G193" s="38">
        <v>10</v>
      </c>
      <c r="H193" s="38">
        <v>2022</v>
      </c>
      <c r="J193" s="39">
        <v>44839</v>
      </c>
      <c r="K193" s="38">
        <v>405.7</v>
      </c>
      <c r="L193" s="38">
        <v>402.6</v>
      </c>
      <c r="M193" s="38">
        <v>6.8</v>
      </c>
    </row>
    <row r="194" spans="1:13">
      <c r="A194" s="38" t="s">
        <v>545</v>
      </c>
      <c r="B194" s="38">
        <v>405.46</v>
      </c>
      <c r="C194" s="38">
        <v>400.8</v>
      </c>
      <c r="D194" s="38">
        <v>6.7</v>
      </c>
      <c r="F194" s="38">
        <v>6</v>
      </c>
      <c r="G194" s="38">
        <v>10</v>
      </c>
      <c r="H194" s="38">
        <v>2022</v>
      </c>
      <c r="J194" s="39">
        <v>44840</v>
      </c>
      <c r="K194" s="38">
        <v>405.5</v>
      </c>
      <c r="L194" s="38">
        <v>400.8</v>
      </c>
      <c r="M194" s="38">
        <v>6.7</v>
      </c>
    </row>
    <row r="195" spans="1:13">
      <c r="A195" s="38" t="s">
        <v>546</v>
      </c>
      <c r="B195" s="38">
        <v>404.56</v>
      </c>
      <c r="C195" s="38">
        <v>396.27</v>
      </c>
      <c r="D195" s="38">
        <v>6.59</v>
      </c>
      <c r="F195" s="38">
        <v>7</v>
      </c>
      <c r="G195" s="38">
        <v>10</v>
      </c>
      <c r="H195" s="38">
        <v>2022</v>
      </c>
      <c r="J195" s="39">
        <v>44841</v>
      </c>
      <c r="K195" s="38">
        <v>404.6</v>
      </c>
      <c r="L195" s="38">
        <v>396.3</v>
      </c>
      <c r="M195" s="38">
        <v>6.6</v>
      </c>
    </row>
    <row r="196" spans="1:13">
      <c r="A196" s="38" t="s">
        <v>547</v>
      </c>
      <c r="B196" s="38">
        <v>404.3</v>
      </c>
      <c r="C196" s="38">
        <v>391.89</v>
      </c>
      <c r="D196" s="38">
        <v>6.51</v>
      </c>
      <c r="F196" s="38">
        <v>10</v>
      </c>
      <c r="G196" s="38">
        <v>10</v>
      </c>
      <c r="H196" s="38">
        <v>2022</v>
      </c>
      <c r="J196" s="39">
        <v>44844</v>
      </c>
      <c r="K196" s="38">
        <v>404.3</v>
      </c>
      <c r="L196" s="38">
        <v>391.9</v>
      </c>
      <c r="M196" s="38">
        <v>6.5</v>
      </c>
    </row>
    <row r="197" spans="1:13">
      <c r="A197" s="38" t="s">
        <v>548</v>
      </c>
      <c r="B197" s="38">
        <v>404.02</v>
      </c>
      <c r="C197" s="38">
        <v>392.67</v>
      </c>
      <c r="D197" s="38">
        <v>6.33</v>
      </c>
      <c r="F197" s="38">
        <v>11</v>
      </c>
      <c r="G197" s="38">
        <v>10</v>
      </c>
      <c r="H197" s="38">
        <v>2022</v>
      </c>
      <c r="J197" s="39">
        <v>44845</v>
      </c>
      <c r="K197" s="38">
        <v>404</v>
      </c>
      <c r="L197" s="38">
        <v>392.7</v>
      </c>
      <c r="M197" s="38">
        <v>6.3</v>
      </c>
    </row>
    <row r="198" spans="1:13">
      <c r="A198" s="38" t="s">
        <v>549</v>
      </c>
      <c r="B198" s="38">
        <v>403.73</v>
      </c>
      <c r="C198" s="38">
        <v>392.3</v>
      </c>
      <c r="D198" s="38">
        <v>6.23</v>
      </c>
      <c r="F198" s="38">
        <v>12</v>
      </c>
      <c r="G198" s="38">
        <v>10</v>
      </c>
      <c r="H198" s="38">
        <v>2022</v>
      </c>
      <c r="J198" s="39">
        <v>44846</v>
      </c>
      <c r="K198" s="38">
        <v>403.7</v>
      </c>
      <c r="L198" s="38">
        <v>392.3</v>
      </c>
      <c r="M198" s="38">
        <v>6.2</v>
      </c>
    </row>
    <row r="199" spans="1:13">
      <c r="A199" s="38" t="s">
        <v>550</v>
      </c>
      <c r="B199" s="38">
        <v>403.91</v>
      </c>
      <c r="C199" s="38">
        <v>392.76</v>
      </c>
      <c r="D199" s="38">
        <v>6.36</v>
      </c>
      <c r="F199" s="38">
        <v>13</v>
      </c>
      <c r="G199" s="38">
        <v>10</v>
      </c>
      <c r="H199" s="38">
        <v>2022</v>
      </c>
      <c r="J199" s="39">
        <v>44847</v>
      </c>
      <c r="K199" s="38">
        <v>403.9</v>
      </c>
      <c r="L199" s="38">
        <v>392.8</v>
      </c>
      <c r="M199" s="38">
        <v>6.4</v>
      </c>
    </row>
    <row r="200" spans="1:13">
      <c r="A200" s="38" t="s">
        <v>551</v>
      </c>
      <c r="B200" s="38">
        <v>403.94</v>
      </c>
      <c r="C200" s="38">
        <v>393.11</v>
      </c>
      <c r="D200" s="38">
        <v>6.41</v>
      </c>
      <c r="F200" s="38">
        <v>14</v>
      </c>
      <c r="G200" s="38">
        <v>10</v>
      </c>
      <c r="H200" s="38">
        <v>2022</v>
      </c>
      <c r="J200" s="39">
        <v>44848</v>
      </c>
      <c r="K200" s="38">
        <v>403.9</v>
      </c>
      <c r="L200" s="38">
        <v>393.1</v>
      </c>
      <c r="M200" s="38">
        <v>6.4</v>
      </c>
    </row>
    <row r="201" spans="1:13">
      <c r="A201" s="38" t="s">
        <v>552</v>
      </c>
      <c r="B201" s="38">
        <v>404.13</v>
      </c>
      <c r="C201" s="38">
        <v>393.99</v>
      </c>
      <c r="D201" s="38">
        <v>6.54</v>
      </c>
      <c r="F201" s="38">
        <v>17</v>
      </c>
      <c r="G201" s="38">
        <v>10</v>
      </c>
      <c r="H201" s="38">
        <v>2022</v>
      </c>
      <c r="J201" s="39">
        <v>44851</v>
      </c>
      <c r="K201" s="38">
        <v>404.1</v>
      </c>
      <c r="L201" s="38">
        <v>394</v>
      </c>
      <c r="M201" s="38">
        <v>6.5</v>
      </c>
    </row>
    <row r="202" spans="1:13">
      <c r="A202" s="38" t="s">
        <v>553</v>
      </c>
      <c r="B202" s="38">
        <v>403.96</v>
      </c>
      <c r="C202" s="38">
        <v>396.73</v>
      </c>
      <c r="D202" s="38">
        <v>6.56</v>
      </c>
      <c r="F202" s="38">
        <v>18</v>
      </c>
      <c r="G202" s="38">
        <v>10</v>
      </c>
      <c r="H202" s="38">
        <v>2022</v>
      </c>
      <c r="J202" s="39">
        <v>44852</v>
      </c>
      <c r="K202" s="38">
        <v>404</v>
      </c>
      <c r="L202" s="38">
        <v>396.7</v>
      </c>
      <c r="M202" s="38">
        <v>6.6</v>
      </c>
    </row>
    <row r="203" spans="1:13">
      <c r="A203" s="38" t="s">
        <v>554</v>
      </c>
      <c r="B203" s="38">
        <v>403.99</v>
      </c>
      <c r="C203" s="38">
        <v>395.14</v>
      </c>
      <c r="D203" s="38">
        <v>6.58</v>
      </c>
      <c r="F203" s="38">
        <v>19</v>
      </c>
      <c r="G203" s="38">
        <v>10</v>
      </c>
      <c r="H203" s="38">
        <v>2022</v>
      </c>
      <c r="J203" s="39">
        <v>44853</v>
      </c>
      <c r="K203" s="38">
        <v>404</v>
      </c>
      <c r="L203" s="38">
        <v>395.1</v>
      </c>
      <c r="M203" s="38">
        <v>6.6</v>
      </c>
    </row>
    <row r="204" spans="1:13">
      <c r="A204" s="38" t="s">
        <v>555</v>
      </c>
      <c r="B204" s="38">
        <v>403.59</v>
      </c>
      <c r="C204" s="38">
        <v>395.76</v>
      </c>
      <c r="D204" s="38">
        <v>6.57</v>
      </c>
      <c r="F204" s="38">
        <v>20</v>
      </c>
      <c r="G204" s="38">
        <v>10</v>
      </c>
      <c r="H204" s="38">
        <v>2022</v>
      </c>
      <c r="J204" s="39">
        <v>44854</v>
      </c>
      <c r="K204" s="38">
        <v>403.6</v>
      </c>
      <c r="L204" s="38">
        <v>395.8</v>
      </c>
      <c r="M204" s="38">
        <v>6.6</v>
      </c>
    </row>
    <row r="205" spans="1:13">
      <c r="A205" s="38" t="s">
        <v>556</v>
      </c>
      <c r="B205" s="38">
        <v>403.01</v>
      </c>
      <c r="C205" s="38">
        <v>392.85</v>
      </c>
      <c r="D205" s="38">
        <v>6.6</v>
      </c>
      <c r="F205" s="38">
        <v>21</v>
      </c>
      <c r="G205" s="38">
        <v>10</v>
      </c>
      <c r="H205" s="38">
        <v>2022</v>
      </c>
      <c r="J205" s="39">
        <v>44855</v>
      </c>
      <c r="K205" s="38">
        <v>403</v>
      </c>
      <c r="L205" s="38">
        <v>392.9</v>
      </c>
      <c r="M205" s="38">
        <v>6.6</v>
      </c>
    </row>
    <row r="206" spans="1:13">
      <c r="A206" s="38" t="s">
        <v>557</v>
      </c>
      <c r="B206" s="38">
        <v>402.33</v>
      </c>
      <c r="C206" s="38">
        <v>395.09</v>
      </c>
      <c r="D206" s="38">
        <v>6.59</v>
      </c>
      <c r="F206" s="38">
        <v>24</v>
      </c>
      <c r="G206" s="38">
        <v>10</v>
      </c>
      <c r="H206" s="38">
        <v>2022</v>
      </c>
      <c r="J206" s="39">
        <v>44858</v>
      </c>
      <c r="K206" s="38">
        <v>402.3</v>
      </c>
      <c r="L206" s="38">
        <v>395.1</v>
      </c>
      <c r="M206" s="38">
        <v>6.6</v>
      </c>
    </row>
    <row r="207" spans="1:13">
      <c r="A207" s="38" t="s">
        <v>558</v>
      </c>
      <c r="B207" s="38">
        <v>400.91</v>
      </c>
      <c r="C207" s="38">
        <v>395.26</v>
      </c>
      <c r="D207" s="38">
        <v>6.53</v>
      </c>
      <c r="F207" s="38">
        <v>25</v>
      </c>
      <c r="G207" s="38">
        <v>10</v>
      </c>
      <c r="H207" s="38">
        <v>2022</v>
      </c>
      <c r="J207" s="39">
        <v>44859</v>
      </c>
      <c r="K207" s="38">
        <v>400.9</v>
      </c>
      <c r="L207" s="38">
        <v>395.3</v>
      </c>
      <c r="M207" s="38">
        <v>6.5</v>
      </c>
    </row>
    <row r="208" spans="1:13">
      <c r="A208" s="38" t="s">
        <v>559</v>
      </c>
      <c r="B208" s="38">
        <v>399.38</v>
      </c>
      <c r="C208" s="38">
        <v>400.3</v>
      </c>
      <c r="D208" s="38">
        <v>6.51</v>
      </c>
      <c r="F208" s="38">
        <v>26</v>
      </c>
      <c r="G208" s="38">
        <v>10</v>
      </c>
      <c r="H208" s="38">
        <v>2022</v>
      </c>
      <c r="J208" s="39">
        <v>44860</v>
      </c>
      <c r="K208" s="38">
        <v>399.4</v>
      </c>
      <c r="L208" s="38">
        <v>400.3</v>
      </c>
      <c r="M208" s="38">
        <v>6.5</v>
      </c>
    </row>
    <row r="209" spans="1:13">
      <c r="A209" s="38" t="s">
        <v>560</v>
      </c>
      <c r="B209" s="38">
        <v>396.7</v>
      </c>
      <c r="C209" s="38">
        <v>398.17</v>
      </c>
      <c r="D209" s="38">
        <v>6.47</v>
      </c>
      <c r="F209" s="38">
        <v>27</v>
      </c>
      <c r="G209" s="38">
        <v>10</v>
      </c>
      <c r="H209" s="38">
        <v>2022</v>
      </c>
      <c r="J209" s="39">
        <v>44861</v>
      </c>
      <c r="K209" s="38">
        <v>396.7</v>
      </c>
      <c r="L209" s="38">
        <v>398.2</v>
      </c>
      <c r="M209" s="38">
        <v>6.5</v>
      </c>
    </row>
    <row r="210" spans="1:13">
      <c r="A210" s="38" t="s">
        <v>561</v>
      </c>
      <c r="B210" s="38">
        <v>395.53</v>
      </c>
      <c r="C210" s="38">
        <v>393.43</v>
      </c>
      <c r="D210" s="38">
        <v>6.42</v>
      </c>
      <c r="F210" s="38">
        <v>28</v>
      </c>
      <c r="G210" s="38">
        <v>10</v>
      </c>
      <c r="H210" s="38">
        <v>2022</v>
      </c>
      <c r="J210" s="39">
        <v>44862</v>
      </c>
      <c r="K210" s="38">
        <v>395.5</v>
      </c>
      <c r="L210" s="38">
        <v>393.4</v>
      </c>
      <c r="M210" s="38">
        <v>6.4</v>
      </c>
    </row>
    <row r="211" spans="1:13">
      <c r="A211" s="38" t="s">
        <v>562</v>
      </c>
      <c r="B211" s="38">
        <v>395.4</v>
      </c>
      <c r="C211" s="38">
        <v>392.83</v>
      </c>
      <c r="D211" s="38">
        <v>6.41</v>
      </c>
      <c r="F211" s="38">
        <v>31</v>
      </c>
      <c r="G211" s="38">
        <v>10</v>
      </c>
      <c r="H211" s="38">
        <v>2022</v>
      </c>
      <c r="J211" s="39">
        <v>44865</v>
      </c>
      <c r="K211" s="38">
        <v>395.4</v>
      </c>
      <c r="L211" s="38">
        <v>392.8</v>
      </c>
      <c r="M211" s="38">
        <v>6.4</v>
      </c>
    </row>
    <row r="212" spans="1:13">
      <c r="A212" s="38" t="s">
        <v>563</v>
      </c>
      <c r="B212" s="38">
        <v>395.19</v>
      </c>
      <c r="C212" s="38">
        <v>392.58</v>
      </c>
      <c r="D212" s="38">
        <v>6.45</v>
      </c>
      <c r="F212" s="38">
        <v>1</v>
      </c>
      <c r="G212" s="38">
        <v>11</v>
      </c>
      <c r="H212" s="38">
        <v>2022</v>
      </c>
      <c r="J212" s="39">
        <v>44866</v>
      </c>
      <c r="K212" s="38">
        <v>395.2</v>
      </c>
      <c r="L212" s="38">
        <v>392.6</v>
      </c>
      <c r="M212" s="38">
        <v>6.5</v>
      </c>
    </row>
    <row r="213" spans="1:13">
      <c r="A213" s="38" t="s">
        <v>564</v>
      </c>
      <c r="B213" s="38">
        <v>395.37</v>
      </c>
      <c r="C213" s="38">
        <v>391.42</v>
      </c>
      <c r="D213" s="38">
        <v>6.42</v>
      </c>
      <c r="F213" s="38">
        <v>2</v>
      </c>
      <c r="G213" s="38">
        <v>11</v>
      </c>
      <c r="H213" s="38">
        <v>2022</v>
      </c>
      <c r="J213" s="39">
        <v>44867</v>
      </c>
      <c r="K213" s="38">
        <v>395.4</v>
      </c>
      <c r="L213" s="38">
        <v>391.4</v>
      </c>
      <c r="M213" s="38">
        <v>6.4</v>
      </c>
    </row>
    <row r="214" spans="1:13">
      <c r="A214" s="38" t="s">
        <v>565</v>
      </c>
      <c r="B214" s="38">
        <v>395.34</v>
      </c>
      <c r="C214" s="38">
        <v>385.18</v>
      </c>
      <c r="D214" s="38">
        <v>6.36</v>
      </c>
      <c r="F214" s="38">
        <v>3</v>
      </c>
      <c r="G214" s="38">
        <v>11</v>
      </c>
      <c r="H214" s="38">
        <v>2022</v>
      </c>
      <c r="J214" s="39">
        <v>44868</v>
      </c>
      <c r="K214" s="38">
        <v>395.3</v>
      </c>
      <c r="L214" s="38">
        <v>385.2</v>
      </c>
      <c r="M214" s="38">
        <v>6.4</v>
      </c>
    </row>
    <row r="215" spans="1:13">
      <c r="A215" s="38" t="s">
        <v>566</v>
      </c>
      <c r="B215" s="38">
        <v>395.52</v>
      </c>
      <c r="C215" s="38">
        <v>387.25</v>
      </c>
      <c r="D215" s="38">
        <v>6.37</v>
      </c>
      <c r="F215" s="38">
        <v>4</v>
      </c>
      <c r="G215" s="38">
        <v>11</v>
      </c>
      <c r="H215" s="38">
        <v>2022</v>
      </c>
      <c r="J215" s="39">
        <v>44869</v>
      </c>
      <c r="K215" s="38">
        <v>395.5</v>
      </c>
      <c r="L215" s="38">
        <v>387.3</v>
      </c>
      <c r="M215" s="38">
        <v>6.4</v>
      </c>
    </row>
    <row r="216" spans="1:13">
      <c r="A216" s="38" t="s">
        <v>567</v>
      </c>
      <c r="B216" s="38">
        <v>395.94</v>
      </c>
      <c r="C216" s="38">
        <v>395.27</v>
      </c>
      <c r="D216" s="38">
        <v>6.37</v>
      </c>
      <c r="F216" s="38">
        <v>7</v>
      </c>
      <c r="G216" s="38">
        <v>11</v>
      </c>
      <c r="H216" s="38">
        <v>2022</v>
      </c>
      <c r="J216" s="39">
        <v>44872</v>
      </c>
      <c r="K216" s="38">
        <v>395.9</v>
      </c>
      <c r="L216" s="38">
        <v>395.3</v>
      </c>
      <c r="M216" s="38">
        <v>6.4</v>
      </c>
    </row>
    <row r="217" spans="1:13">
      <c r="A217" s="38" t="s">
        <v>568</v>
      </c>
      <c r="B217" s="38">
        <v>396.21</v>
      </c>
      <c r="C217" s="38">
        <v>395.93</v>
      </c>
      <c r="D217" s="38">
        <v>6.5</v>
      </c>
      <c r="F217" s="38">
        <v>8</v>
      </c>
      <c r="G217" s="38">
        <v>11</v>
      </c>
      <c r="H217" s="38">
        <v>2022</v>
      </c>
      <c r="J217" s="39">
        <v>44873</v>
      </c>
      <c r="K217" s="38">
        <v>396.2</v>
      </c>
      <c r="L217" s="38">
        <v>395.9</v>
      </c>
      <c r="M217" s="38">
        <v>6.5</v>
      </c>
    </row>
    <row r="218" spans="1:13">
      <c r="A218" s="38" t="s">
        <v>569</v>
      </c>
      <c r="B218" s="38">
        <v>394.66</v>
      </c>
      <c r="C218" s="38">
        <v>396.55</v>
      </c>
      <c r="D218" s="38">
        <v>6.46</v>
      </c>
      <c r="F218" s="38">
        <v>9</v>
      </c>
      <c r="G218" s="38">
        <v>11</v>
      </c>
      <c r="H218" s="38">
        <v>2022</v>
      </c>
      <c r="J218" s="39">
        <v>44874</v>
      </c>
      <c r="K218" s="38">
        <v>394.7</v>
      </c>
      <c r="L218" s="38">
        <v>396.6</v>
      </c>
      <c r="M218" s="38">
        <v>6.5</v>
      </c>
    </row>
    <row r="219" spans="1:13">
      <c r="A219" s="38" t="s">
        <v>570</v>
      </c>
      <c r="B219" s="38">
        <v>395.27</v>
      </c>
      <c r="C219" s="38">
        <v>393.25</v>
      </c>
      <c r="D219" s="38">
        <v>6.47</v>
      </c>
      <c r="F219" s="38">
        <v>10</v>
      </c>
      <c r="G219" s="38">
        <v>11</v>
      </c>
      <c r="H219" s="38">
        <v>2022</v>
      </c>
      <c r="J219" s="39">
        <v>44875</v>
      </c>
      <c r="K219" s="38">
        <v>395.3</v>
      </c>
      <c r="L219" s="38">
        <v>393.3</v>
      </c>
      <c r="M219" s="38">
        <v>6.5</v>
      </c>
    </row>
    <row r="220" spans="1:13">
      <c r="A220" s="38" t="s">
        <v>571</v>
      </c>
      <c r="B220" s="38">
        <v>396.12</v>
      </c>
      <c r="C220" s="38">
        <v>406.42</v>
      </c>
      <c r="D220" s="38">
        <v>6.59</v>
      </c>
      <c r="F220" s="38">
        <v>11</v>
      </c>
      <c r="G220" s="38">
        <v>11</v>
      </c>
      <c r="H220" s="38">
        <v>2022</v>
      </c>
      <c r="J220" s="39">
        <v>44876</v>
      </c>
      <c r="K220" s="38">
        <v>396.1</v>
      </c>
      <c r="L220" s="38">
        <v>406.4</v>
      </c>
      <c r="M220" s="38">
        <v>6.6</v>
      </c>
    </row>
    <row r="221" spans="1:13">
      <c r="A221" s="38" t="s">
        <v>572</v>
      </c>
      <c r="B221" s="38">
        <v>395.93</v>
      </c>
      <c r="C221" s="38">
        <v>407.45</v>
      </c>
      <c r="D221" s="38">
        <v>6.56</v>
      </c>
      <c r="F221" s="38">
        <v>14</v>
      </c>
      <c r="G221" s="38">
        <v>11</v>
      </c>
      <c r="H221" s="38">
        <v>2022</v>
      </c>
      <c r="J221" s="39">
        <v>44879</v>
      </c>
      <c r="K221" s="38">
        <v>395.9</v>
      </c>
      <c r="L221" s="38">
        <v>407.5</v>
      </c>
      <c r="M221" s="38">
        <v>6.6</v>
      </c>
    </row>
    <row r="222" spans="1:13">
      <c r="A222" s="38" t="s">
        <v>573</v>
      </c>
      <c r="B222" s="38">
        <v>395.83</v>
      </c>
      <c r="C222" s="38">
        <v>412.93</v>
      </c>
      <c r="D222" s="38">
        <v>6.57</v>
      </c>
      <c r="F222" s="38">
        <v>15</v>
      </c>
      <c r="G222" s="38">
        <v>11</v>
      </c>
      <c r="H222" s="38">
        <v>2022</v>
      </c>
      <c r="J222" s="39">
        <v>44880</v>
      </c>
      <c r="K222" s="38">
        <v>395.8</v>
      </c>
      <c r="L222" s="38">
        <v>412.9</v>
      </c>
      <c r="M222" s="38">
        <v>6.6</v>
      </c>
    </row>
    <row r="223" spans="1:13">
      <c r="A223" s="38" t="s">
        <v>574</v>
      </c>
      <c r="B223" s="38">
        <v>395.15</v>
      </c>
      <c r="C223" s="38">
        <v>412.06</v>
      </c>
      <c r="D223" s="38">
        <v>6.55</v>
      </c>
      <c r="F223" s="38">
        <v>16</v>
      </c>
      <c r="G223" s="38">
        <v>11</v>
      </c>
      <c r="H223" s="38">
        <v>2022</v>
      </c>
      <c r="J223" s="39">
        <v>44881</v>
      </c>
      <c r="K223" s="38">
        <v>395.2</v>
      </c>
      <c r="L223" s="38">
        <v>412.1</v>
      </c>
      <c r="M223" s="38">
        <v>6.6</v>
      </c>
    </row>
    <row r="224" spans="1:13">
      <c r="A224" s="38" t="s">
        <v>575</v>
      </c>
      <c r="B224" s="38">
        <v>395.53</v>
      </c>
      <c r="C224" s="38">
        <v>408.98</v>
      </c>
      <c r="D224" s="38">
        <v>6.55</v>
      </c>
      <c r="F224" s="38">
        <v>17</v>
      </c>
      <c r="G224" s="38">
        <v>11</v>
      </c>
      <c r="H224" s="38">
        <v>2022</v>
      </c>
      <c r="J224" s="39">
        <v>44882</v>
      </c>
      <c r="K224" s="38">
        <v>395.5</v>
      </c>
      <c r="L224" s="38">
        <v>409</v>
      </c>
      <c r="M224" s="38">
        <v>6.6</v>
      </c>
    </row>
    <row r="225" spans="1:13">
      <c r="A225" s="38" t="s">
        <v>576</v>
      </c>
      <c r="B225" s="38">
        <v>395.19</v>
      </c>
      <c r="C225" s="38">
        <v>409.81</v>
      </c>
      <c r="D225" s="38">
        <v>6.55</v>
      </c>
      <c r="F225" s="38">
        <v>18</v>
      </c>
      <c r="G225" s="38">
        <v>11</v>
      </c>
      <c r="H225" s="38">
        <v>2022</v>
      </c>
      <c r="J225" s="39">
        <v>44883</v>
      </c>
      <c r="K225" s="38">
        <v>395.2</v>
      </c>
      <c r="L225" s="38">
        <v>409.8</v>
      </c>
      <c r="M225" s="38">
        <v>6.6</v>
      </c>
    </row>
    <row r="226" spans="1:13">
      <c r="A226" s="38" t="s">
        <v>577</v>
      </c>
      <c r="B226" s="38">
        <v>395.18</v>
      </c>
      <c r="C226" s="38">
        <v>404.51</v>
      </c>
      <c r="D226" s="38">
        <v>6.51</v>
      </c>
      <c r="F226" s="38">
        <v>21</v>
      </c>
      <c r="G226" s="38">
        <v>11</v>
      </c>
      <c r="H226" s="38">
        <v>2022</v>
      </c>
      <c r="J226" s="39">
        <v>44886</v>
      </c>
      <c r="K226" s="38">
        <v>395.2</v>
      </c>
      <c r="L226" s="38">
        <v>404.5</v>
      </c>
      <c r="M226" s="38">
        <v>6.5</v>
      </c>
    </row>
    <row r="227" spans="1:13">
      <c r="A227" s="38" t="s">
        <v>578</v>
      </c>
      <c r="B227" s="38">
        <v>394.79</v>
      </c>
      <c r="C227" s="38">
        <v>405.96</v>
      </c>
      <c r="D227" s="38">
        <v>6.51</v>
      </c>
      <c r="F227" s="38">
        <v>22</v>
      </c>
      <c r="G227" s="38">
        <v>11</v>
      </c>
      <c r="H227" s="38">
        <v>2022</v>
      </c>
      <c r="J227" s="39">
        <v>44887</v>
      </c>
      <c r="K227" s="38">
        <v>394.8</v>
      </c>
      <c r="L227" s="38">
        <v>406</v>
      </c>
      <c r="M227" s="38">
        <v>6.5</v>
      </c>
    </row>
    <row r="228" spans="1:13">
      <c r="A228" s="38" t="s">
        <v>579</v>
      </c>
      <c r="B228" s="38">
        <v>394.93</v>
      </c>
      <c r="C228" s="38">
        <v>407.21</v>
      </c>
      <c r="D228" s="38">
        <v>6.53</v>
      </c>
      <c r="F228" s="38">
        <v>23</v>
      </c>
      <c r="G228" s="38">
        <v>11</v>
      </c>
      <c r="H228" s="38">
        <v>2022</v>
      </c>
      <c r="J228" s="39">
        <v>44888</v>
      </c>
      <c r="K228" s="38">
        <v>394.9</v>
      </c>
      <c r="L228" s="38">
        <v>407.2</v>
      </c>
      <c r="M228" s="38">
        <v>6.5</v>
      </c>
    </row>
    <row r="229" spans="1:13">
      <c r="A229" s="38" t="s">
        <v>580</v>
      </c>
      <c r="B229" s="38">
        <v>395.29</v>
      </c>
      <c r="C229" s="38">
        <v>411.34</v>
      </c>
      <c r="D229" s="38">
        <v>6.55</v>
      </c>
      <c r="F229" s="38">
        <v>24</v>
      </c>
      <c r="G229" s="38">
        <v>11</v>
      </c>
      <c r="H229" s="38">
        <v>2022</v>
      </c>
      <c r="J229" s="39">
        <v>44889</v>
      </c>
      <c r="K229" s="38">
        <v>395.3</v>
      </c>
      <c r="L229" s="38">
        <v>411.3</v>
      </c>
      <c r="M229" s="38">
        <v>6.6</v>
      </c>
    </row>
    <row r="230" spans="1:13">
      <c r="A230" s="38" t="s">
        <v>581</v>
      </c>
      <c r="B230" s="38">
        <v>395.05</v>
      </c>
      <c r="C230" s="38">
        <v>411.29</v>
      </c>
      <c r="D230" s="38">
        <v>6.53</v>
      </c>
      <c r="F230" s="38">
        <v>25</v>
      </c>
      <c r="G230" s="38">
        <v>11</v>
      </c>
      <c r="H230" s="38">
        <v>2022</v>
      </c>
      <c r="J230" s="39">
        <v>44890</v>
      </c>
      <c r="K230" s="38">
        <v>395.1</v>
      </c>
      <c r="L230" s="38">
        <v>411.3</v>
      </c>
      <c r="M230" s="38">
        <v>6.5</v>
      </c>
    </row>
    <row r="231" spans="1:13">
      <c r="A231" s="38" t="s">
        <v>582</v>
      </c>
      <c r="B231" s="38">
        <v>395.92</v>
      </c>
      <c r="C231" s="38">
        <v>414.65</v>
      </c>
      <c r="D231" s="38">
        <v>6.52</v>
      </c>
      <c r="F231" s="38">
        <v>28</v>
      </c>
      <c r="G231" s="38">
        <v>11</v>
      </c>
      <c r="H231" s="38">
        <v>2022</v>
      </c>
      <c r="J231" s="39">
        <v>44893</v>
      </c>
      <c r="K231" s="38">
        <v>395.9</v>
      </c>
      <c r="L231" s="38">
        <v>414.7</v>
      </c>
      <c r="M231" s="38">
        <v>6.5</v>
      </c>
    </row>
    <row r="232" spans="1:13">
      <c r="A232" s="38" t="s">
        <v>583</v>
      </c>
      <c r="B232" s="38">
        <v>395.12</v>
      </c>
      <c r="C232" s="38">
        <v>410.25</v>
      </c>
      <c r="D232" s="38">
        <v>6.49</v>
      </c>
      <c r="F232" s="38">
        <v>29</v>
      </c>
      <c r="G232" s="38">
        <v>11</v>
      </c>
      <c r="H232" s="38">
        <v>2022</v>
      </c>
      <c r="J232" s="39">
        <v>44894</v>
      </c>
      <c r="K232" s="38">
        <v>395.1</v>
      </c>
      <c r="L232" s="38">
        <v>410.3</v>
      </c>
      <c r="M232" s="38">
        <v>6.5</v>
      </c>
    </row>
    <row r="233" spans="1:13">
      <c r="A233" s="38" t="s">
        <v>584</v>
      </c>
      <c r="B233" s="38">
        <v>394.87</v>
      </c>
      <c r="C233" s="38">
        <v>408.89</v>
      </c>
      <c r="D233" s="38">
        <v>6.49</v>
      </c>
      <c r="F233" s="38">
        <v>30</v>
      </c>
      <c r="G233" s="38">
        <v>11</v>
      </c>
      <c r="H233" s="38">
        <v>2022</v>
      </c>
      <c r="J233" s="39">
        <v>44895</v>
      </c>
      <c r="K233" s="38">
        <v>394.9</v>
      </c>
      <c r="L233" s="38">
        <v>408.9</v>
      </c>
      <c r="M233" s="38">
        <v>6.5</v>
      </c>
    </row>
    <row r="234" spans="1:13">
      <c r="A234" s="38" t="s">
        <v>585</v>
      </c>
      <c r="B234" s="38">
        <v>395.35</v>
      </c>
      <c r="C234" s="38">
        <v>411.92</v>
      </c>
      <c r="D234" s="38">
        <v>6.46</v>
      </c>
      <c r="F234" s="38">
        <v>1</v>
      </c>
      <c r="G234" s="38">
        <v>12</v>
      </c>
      <c r="H234" s="38">
        <v>2022</v>
      </c>
      <c r="J234" s="39">
        <v>44896</v>
      </c>
      <c r="K234" s="38">
        <v>395.4</v>
      </c>
      <c r="L234" s="38">
        <v>411.9</v>
      </c>
      <c r="M234" s="38">
        <v>6.5</v>
      </c>
    </row>
    <row r="235" spans="1:13">
      <c r="A235" s="38" t="s">
        <v>586</v>
      </c>
      <c r="B235" s="38">
        <v>395.2</v>
      </c>
      <c r="C235" s="38">
        <v>416.07</v>
      </c>
      <c r="D235" s="38">
        <v>6.39</v>
      </c>
      <c r="F235" s="38">
        <v>2</v>
      </c>
      <c r="G235" s="38">
        <v>12</v>
      </c>
      <c r="H235" s="38">
        <v>2022</v>
      </c>
      <c r="J235" s="39">
        <v>44897</v>
      </c>
      <c r="K235" s="38">
        <v>395.2</v>
      </c>
      <c r="L235" s="38">
        <v>416.1</v>
      </c>
      <c r="M235" s="38">
        <v>6.4</v>
      </c>
    </row>
    <row r="236" spans="1:13">
      <c r="A236" s="38" t="s">
        <v>587</v>
      </c>
      <c r="B236" s="38">
        <v>395.91</v>
      </c>
      <c r="C236" s="38">
        <v>417.09</v>
      </c>
      <c r="D236" s="38">
        <v>6.36</v>
      </c>
      <c r="F236" s="38">
        <v>5</v>
      </c>
      <c r="G236" s="38">
        <v>12</v>
      </c>
      <c r="H236" s="38">
        <v>2022</v>
      </c>
      <c r="J236" s="39">
        <v>44900</v>
      </c>
      <c r="K236" s="38">
        <v>395.9</v>
      </c>
      <c r="L236" s="38">
        <v>417.1</v>
      </c>
      <c r="M236" s="38">
        <v>6.4</v>
      </c>
    </row>
    <row r="237" spans="1:13">
      <c r="A237" s="38" t="s">
        <v>588</v>
      </c>
      <c r="B237" s="38">
        <v>395.59</v>
      </c>
      <c r="C237" s="38">
        <v>415.41</v>
      </c>
      <c r="D237" s="38">
        <v>6.28</v>
      </c>
      <c r="F237" s="38">
        <v>6</v>
      </c>
      <c r="G237" s="38">
        <v>12</v>
      </c>
      <c r="H237" s="38">
        <v>2022</v>
      </c>
      <c r="J237" s="39">
        <v>44901</v>
      </c>
      <c r="K237" s="38">
        <v>395.6</v>
      </c>
      <c r="L237" s="38">
        <v>415.4</v>
      </c>
      <c r="M237" s="38">
        <v>6.3</v>
      </c>
    </row>
    <row r="238" spans="1:13">
      <c r="A238" s="38" t="s">
        <v>589</v>
      </c>
      <c r="B238" s="38">
        <v>395.72</v>
      </c>
      <c r="C238" s="38">
        <v>415.43</v>
      </c>
      <c r="D238" s="38">
        <v>6.29</v>
      </c>
      <c r="F238" s="38">
        <v>7</v>
      </c>
      <c r="G238" s="38">
        <v>12</v>
      </c>
      <c r="H238" s="38">
        <v>2022</v>
      </c>
      <c r="J238" s="39">
        <v>44902</v>
      </c>
      <c r="K238" s="38">
        <v>395.7</v>
      </c>
      <c r="L238" s="38">
        <v>415.4</v>
      </c>
      <c r="M238" s="38">
        <v>6.3</v>
      </c>
    </row>
    <row r="239" spans="1:13">
      <c r="A239" s="38" t="s">
        <v>590</v>
      </c>
      <c r="B239" s="38">
        <v>395.15</v>
      </c>
      <c r="C239" s="38">
        <v>415.38</v>
      </c>
      <c r="D239" s="38">
        <v>6.32</v>
      </c>
      <c r="F239" s="38">
        <v>8</v>
      </c>
      <c r="G239" s="38">
        <v>12</v>
      </c>
      <c r="H239" s="38">
        <v>2022</v>
      </c>
      <c r="J239" s="39">
        <v>44903</v>
      </c>
      <c r="K239" s="38">
        <v>395.2</v>
      </c>
      <c r="L239" s="38">
        <v>415.4</v>
      </c>
      <c r="M239" s="38">
        <v>6.3</v>
      </c>
    </row>
    <row r="240" spans="1:13">
      <c r="A240" s="38" t="s">
        <v>591</v>
      </c>
      <c r="B240" s="38">
        <v>395.3</v>
      </c>
      <c r="C240" s="38">
        <v>417.56</v>
      </c>
      <c r="D240" s="38">
        <v>6.33</v>
      </c>
      <c r="F240" s="38">
        <v>9</v>
      </c>
      <c r="G240" s="38">
        <v>12</v>
      </c>
      <c r="H240" s="38">
        <v>2022</v>
      </c>
      <c r="J240" s="39">
        <v>44904</v>
      </c>
      <c r="K240" s="38">
        <v>395.3</v>
      </c>
      <c r="L240" s="38">
        <v>417.6</v>
      </c>
      <c r="M240" s="38">
        <v>6.3</v>
      </c>
    </row>
    <row r="241" spans="1:13">
      <c r="A241" s="38" t="s">
        <v>592</v>
      </c>
      <c r="B241" s="38">
        <v>395.53</v>
      </c>
      <c r="C241" s="38">
        <v>417.8</v>
      </c>
      <c r="D241" s="38">
        <v>6.29</v>
      </c>
      <c r="F241" s="38">
        <v>12</v>
      </c>
      <c r="G241" s="38">
        <v>12</v>
      </c>
      <c r="H241" s="38">
        <v>2022</v>
      </c>
      <c r="J241" s="39">
        <v>44907</v>
      </c>
      <c r="K241" s="38">
        <v>395.5</v>
      </c>
      <c r="L241" s="38">
        <v>417.8</v>
      </c>
      <c r="M241" s="38">
        <v>6.3</v>
      </c>
    </row>
    <row r="242" spans="1:13">
      <c r="A242" s="38" t="s">
        <v>593</v>
      </c>
      <c r="B242" s="38">
        <v>395.07</v>
      </c>
      <c r="C242" s="38">
        <v>417.31</v>
      </c>
      <c r="D242" s="38">
        <v>6.25</v>
      </c>
      <c r="F242" s="38">
        <v>13</v>
      </c>
      <c r="G242" s="38">
        <v>12</v>
      </c>
      <c r="H242" s="38">
        <v>2022</v>
      </c>
      <c r="J242" s="39">
        <v>44908</v>
      </c>
      <c r="K242" s="38">
        <v>395.1</v>
      </c>
      <c r="L242" s="38">
        <v>417.3</v>
      </c>
      <c r="M242" s="38">
        <v>6.3</v>
      </c>
    </row>
    <row r="243" spans="1:13">
      <c r="A243" s="38" t="s">
        <v>594</v>
      </c>
      <c r="B243" s="38">
        <v>394.13</v>
      </c>
      <c r="C243" s="38">
        <v>420.34</v>
      </c>
      <c r="D243" s="38">
        <v>6.21</v>
      </c>
      <c r="F243" s="38">
        <v>14</v>
      </c>
      <c r="G243" s="38">
        <v>12</v>
      </c>
      <c r="H243" s="38">
        <v>2022</v>
      </c>
      <c r="J243" s="39">
        <v>44909</v>
      </c>
      <c r="K243" s="38">
        <v>394.1</v>
      </c>
      <c r="L243" s="38">
        <v>420.3</v>
      </c>
      <c r="M243" s="38">
        <v>6.2</v>
      </c>
    </row>
    <row r="244" spans="1:13">
      <c r="A244" s="38" t="s">
        <v>595</v>
      </c>
      <c r="B244" s="38">
        <v>394.26</v>
      </c>
      <c r="C244" s="38">
        <v>418.51</v>
      </c>
      <c r="D244" s="38">
        <v>6.13</v>
      </c>
      <c r="F244" s="38">
        <v>15</v>
      </c>
      <c r="G244" s="38">
        <v>12</v>
      </c>
      <c r="H244" s="38">
        <v>2022</v>
      </c>
      <c r="J244" s="39">
        <v>44910</v>
      </c>
      <c r="K244" s="38">
        <v>394.3</v>
      </c>
      <c r="L244" s="38">
        <v>418.5</v>
      </c>
      <c r="M244" s="38">
        <v>6.1</v>
      </c>
    </row>
    <row r="245" spans="1:13">
      <c r="A245" s="38" t="s">
        <v>596</v>
      </c>
      <c r="B245" s="38">
        <v>394.45</v>
      </c>
      <c r="C245" s="38">
        <v>418.95</v>
      </c>
      <c r="D245" s="38">
        <v>6.1</v>
      </c>
      <c r="F245" s="38">
        <v>16</v>
      </c>
      <c r="G245" s="38">
        <v>12</v>
      </c>
      <c r="H245" s="38">
        <v>2022</v>
      </c>
      <c r="J245" s="39">
        <v>44911</v>
      </c>
      <c r="K245" s="38">
        <v>394.5</v>
      </c>
      <c r="L245" s="38">
        <v>419</v>
      </c>
      <c r="M245" s="38">
        <v>6.1</v>
      </c>
    </row>
    <row r="246" spans="1:13">
      <c r="A246" s="38" t="s">
        <v>597</v>
      </c>
      <c r="B246" s="38">
        <v>394.29</v>
      </c>
      <c r="C246" s="38">
        <v>418.66</v>
      </c>
      <c r="D246" s="38">
        <v>5.92</v>
      </c>
      <c r="F246" s="38">
        <v>19</v>
      </c>
      <c r="G246" s="38">
        <v>12</v>
      </c>
      <c r="H246" s="38">
        <v>2022</v>
      </c>
      <c r="J246" s="39">
        <v>44914</v>
      </c>
      <c r="K246" s="38">
        <v>394.3</v>
      </c>
      <c r="L246" s="38">
        <v>418.7</v>
      </c>
      <c r="M246" s="38">
        <v>5.9</v>
      </c>
    </row>
    <row r="247" spans="1:13">
      <c r="A247" s="38" t="s">
        <v>598</v>
      </c>
      <c r="B247" s="38">
        <v>393.73</v>
      </c>
      <c r="C247" s="38">
        <v>418.5</v>
      </c>
      <c r="D247" s="38">
        <v>5.72</v>
      </c>
      <c r="F247" s="38">
        <v>20</v>
      </c>
      <c r="G247" s="38">
        <v>12</v>
      </c>
      <c r="H247" s="38">
        <v>2022</v>
      </c>
      <c r="J247" s="39">
        <v>44915</v>
      </c>
      <c r="K247" s="38">
        <v>393.7</v>
      </c>
      <c r="L247" s="38">
        <v>418.5</v>
      </c>
      <c r="M247" s="38">
        <v>5.7</v>
      </c>
    </row>
    <row r="248" spans="1:13">
      <c r="A248" s="38" t="s">
        <v>599</v>
      </c>
      <c r="B248" s="38">
        <v>393.97</v>
      </c>
      <c r="C248" s="38">
        <v>418.2</v>
      </c>
      <c r="D248" s="38">
        <v>5.58</v>
      </c>
      <c r="F248" s="38">
        <v>21</v>
      </c>
      <c r="G248" s="38">
        <v>12</v>
      </c>
      <c r="H248" s="38">
        <v>2022</v>
      </c>
      <c r="J248" s="39">
        <v>44916</v>
      </c>
      <c r="K248" s="38">
        <v>394</v>
      </c>
      <c r="L248" s="38">
        <v>418.2</v>
      </c>
      <c r="M248" s="38">
        <v>5.6</v>
      </c>
    </row>
    <row r="249" spans="1:13">
      <c r="A249" s="38" t="s">
        <v>600</v>
      </c>
      <c r="B249" s="38">
        <v>394.07</v>
      </c>
      <c r="C249" s="38">
        <v>418.74</v>
      </c>
      <c r="D249" s="38">
        <v>5.45</v>
      </c>
      <c r="F249" s="38">
        <v>22</v>
      </c>
      <c r="G249" s="38">
        <v>12</v>
      </c>
      <c r="H249" s="38">
        <v>2022</v>
      </c>
      <c r="J249" s="39">
        <v>44917</v>
      </c>
      <c r="K249" s="38">
        <v>394.1</v>
      </c>
      <c r="L249" s="38">
        <v>418.7</v>
      </c>
      <c r="M249" s="38">
        <v>5.5</v>
      </c>
    </row>
    <row r="250" spans="1:13">
      <c r="A250" s="38" t="s">
        <v>601</v>
      </c>
      <c r="B250" s="38">
        <v>393.81</v>
      </c>
      <c r="C250" s="38">
        <v>418.19</v>
      </c>
      <c r="D250" s="38">
        <v>5.79</v>
      </c>
      <c r="F250" s="38">
        <v>23</v>
      </c>
      <c r="G250" s="38">
        <v>12</v>
      </c>
      <c r="H250" s="38">
        <v>2022</v>
      </c>
      <c r="J250" s="39">
        <v>44918</v>
      </c>
      <c r="K250" s="38">
        <v>393.8</v>
      </c>
      <c r="L250" s="38">
        <v>418.2</v>
      </c>
      <c r="M250" s="38">
        <v>5.8</v>
      </c>
    </row>
    <row r="251" spans="1:13">
      <c r="A251" s="38" t="s">
        <v>602</v>
      </c>
      <c r="B251" s="38">
        <v>394.49</v>
      </c>
      <c r="C251" s="38">
        <v>419.07</v>
      </c>
      <c r="D251" s="38">
        <v>5.76</v>
      </c>
      <c r="F251" s="38">
        <v>26</v>
      </c>
      <c r="G251" s="38">
        <v>12</v>
      </c>
      <c r="H251" s="38">
        <v>2022</v>
      </c>
      <c r="J251" s="39">
        <v>44921</v>
      </c>
      <c r="K251" s="38">
        <v>394.5</v>
      </c>
      <c r="L251" s="38">
        <v>419.1</v>
      </c>
      <c r="M251" s="38">
        <v>5.8</v>
      </c>
    </row>
    <row r="252" spans="1:13">
      <c r="A252" s="38" t="s">
        <v>603</v>
      </c>
      <c r="B252" s="38">
        <v>393.6</v>
      </c>
      <c r="C252" s="38">
        <v>419.81</v>
      </c>
      <c r="D252" s="38">
        <v>5.61</v>
      </c>
      <c r="F252" s="38">
        <v>27</v>
      </c>
      <c r="G252" s="38">
        <v>12</v>
      </c>
      <c r="H252" s="38">
        <v>2022</v>
      </c>
      <c r="J252" s="39">
        <v>44922</v>
      </c>
      <c r="K252" s="38">
        <v>393.6</v>
      </c>
      <c r="L252" s="38">
        <v>419.8</v>
      </c>
      <c r="M252" s="38">
        <v>5.6</v>
      </c>
    </row>
    <row r="253" spans="1:13">
      <c r="A253" s="38" t="s">
        <v>604</v>
      </c>
      <c r="B253" s="38">
        <v>393.27</v>
      </c>
      <c r="C253" s="38">
        <v>418.12</v>
      </c>
      <c r="D253" s="38">
        <v>5.51</v>
      </c>
      <c r="F253" s="38">
        <v>28</v>
      </c>
      <c r="G253" s="38">
        <v>12</v>
      </c>
      <c r="H253" s="38">
        <v>2022</v>
      </c>
      <c r="J253" s="39">
        <v>44923</v>
      </c>
      <c r="K253" s="38">
        <v>393.3</v>
      </c>
      <c r="L253" s="38">
        <v>418.1</v>
      </c>
      <c r="M253" s="38">
        <v>5.5</v>
      </c>
    </row>
    <row r="254" spans="1:13">
      <c r="A254" s="38" t="s">
        <v>605</v>
      </c>
      <c r="B254" s="38">
        <v>393.41</v>
      </c>
      <c r="C254" s="38">
        <v>418.43</v>
      </c>
      <c r="D254" s="38">
        <v>5.45</v>
      </c>
      <c r="F254" s="38">
        <v>29</v>
      </c>
      <c r="G254" s="38">
        <v>12</v>
      </c>
      <c r="H254" s="38">
        <v>2022</v>
      </c>
      <c r="J254" s="39">
        <v>44924</v>
      </c>
      <c r="K254" s="38">
        <v>393.4</v>
      </c>
      <c r="L254" s="38">
        <v>418.4</v>
      </c>
      <c r="M254" s="38">
        <v>5.5</v>
      </c>
    </row>
    <row r="255" spans="1:13">
      <c r="A255" s="38" t="s">
        <v>606</v>
      </c>
      <c r="B255" s="38">
        <v>393.57</v>
      </c>
      <c r="C255" s="38">
        <v>420.06</v>
      </c>
      <c r="D255" s="38">
        <v>5.59</v>
      </c>
      <c r="F255" s="38">
        <v>30</v>
      </c>
      <c r="G255" s="38">
        <v>12</v>
      </c>
      <c r="H255" s="38">
        <v>2022</v>
      </c>
      <c r="J255" s="39">
        <v>44925</v>
      </c>
      <c r="K255" s="38">
        <v>393.6</v>
      </c>
      <c r="L255" s="38">
        <v>420.1</v>
      </c>
      <c r="M255" s="38">
        <v>5.6</v>
      </c>
    </row>
    <row r="256" spans="1:13">
      <c r="A256" s="38" t="s">
        <v>607</v>
      </c>
      <c r="B256" s="38">
        <v>394.69</v>
      </c>
      <c r="C256" s="38">
        <v>415.61</v>
      </c>
      <c r="D256" s="38">
        <v>5.57</v>
      </c>
      <c r="F256" s="38">
        <v>3</v>
      </c>
      <c r="G256" s="38">
        <v>1</v>
      </c>
      <c r="H256" s="38">
        <v>2023</v>
      </c>
      <c r="J256" s="39">
        <v>44929</v>
      </c>
      <c r="K256" s="38">
        <v>394.7</v>
      </c>
      <c r="L256" s="38">
        <v>415.6</v>
      </c>
      <c r="M256" s="38">
        <v>5.6</v>
      </c>
    </row>
    <row r="257" spans="1:13">
      <c r="A257" s="38" t="s">
        <v>608</v>
      </c>
      <c r="B257" s="38">
        <v>394.49</v>
      </c>
      <c r="C257" s="38">
        <v>418.95</v>
      </c>
      <c r="D257" s="38">
        <v>5.51</v>
      </c>
      <c r="F257" s="38">
        <v>4</v>
      </c>
      <c r="G257" s="38">
        <v>1</v>
      </c>
      <c r="H257" s="38">
        <v>2023</v>
      </c>
      <c r="J257" s="39">
        <v>44930</v>
      </c>
      <c r="K257" s="38">
        <v>394.5</v>
      </c>
      <c r="L257" s="38">
        <v>419</v>
      </c>
      <c r="M257" s="38">
        <v>5.5</v>
      </c>
    </row>
    <row r="258" spans="1:13">
      <c r="A258" s="38" t="s">
        <v>609</v>
      </c>
      <c r="B258" s="38">
        <v>394.78</v>
      </c>
      <c r="C258" s="38">
        <v>419.18</v>
      </c>
      <c r="D258" s="38">
        <v>5.49</v>
      </c>
      <c r="F258" s="38">
        <v>5</v>
      </c>
      <c r="G258" s="38">
        <v>1</v>
      </c>
      <c r="H258" s="38">
        <v>2023</v>
      </c>
      <c r="J258" s="39">
        <v>44931</v>
      </c>
      <c r="K258" s="38">
        <v>394.8</v>
      </c>
      <c r="L258" s="38">
        <v>419.2</v>
      </c>
      <c r="M258" s="38">
        <v>5.5</v>
      </c>
    </row>
    <row r="259" spans="1:13">
      <c r="A259" s="38" t="s">
        <v>610</v>
      </c>
      <c r="B259" s="38">
        <v>394.93</v>
      </c>
      <c r="C259" s="38">
        <v>421.43</v>
      </c>
      <c r="D259" s="38">
        <v>5.65</v>
      </c>
      <c r="F259" s="38">
        <v>9</v>
      </c>
      <c r="G259" s="38">
        <v>1</v>
      </c>
      <c r="H259" s="38">
        <v>2023</v>
      </c>
      <c r="J259" s="39">
        <v>44935</v>
      </c>
      <c r="K259" s="38">
        <v>394.9</v>
      </c>
      <c r="L259" s="38">
        <v>421.4</v>
      </c>
      <c r="M259" s="38">
        <v>5.7</v>
      </c>
    </row>
    <row r="260" spans="1:13">
      <c r="A260" s="38" t="s">
        <v>611</v>
      </c>
      <c r="B260" s="38">
        <v>395.13</v>
      </c>
      <c r="C260" s="38">
        <v>424.21</v>
      </c>
      <c r="D260" s="38">
        <v>5.68</v>
      </c>
      <c r="F260" s="38">
        <v>10</v>
      </c>
      <c r="G260" s="38">
        <v>1</v>
      </c>
      <c r="H260" s="38">
        <v>2023</v>
      </c>
      <c r="J260" s="39">
        <v>44936</v>
      </c>
      <c r="K260" s="38">
        <v>395.1</v>
      </c>
      <c r="L260" s="38">
        <v>424.2</v>
      </c>
      <c r="M260" s="38">
        <v>5.7</v>
      </c>
    </row>
    <row r="261" spans="1:13">
      <c r="A261" s="38" t="s">
        <v>612</v>
      </c>
      <c r="B261" s="38">
        <v>395.96</v>
      </c>
      <c r="C261" s="38">
        <v>425.58</v>
      </c>
      <c r="D261" s="38">
        <v>5.76</v>
      </c>
      <c r="F261" s="38">
        <v>11</v>
      </c>
      <c r="G261" s="38">
        <v>1</v>
      </c>
      <c r="H261" s="38">
        <v>2023</v>
      </c>
      <c r="J261" s="39">
        <v>44937</v>
      </c>
      <c r="K261" s="38">
        <v>396</v>
      </c>
      <c r="L261" s="38">
        <v>425.6</v>
      </c>
      <c r="M261" s="38">
        <v>5.8</v>
      </c>
    </row>
    <row r="262" spans="1:13">
      <c r="A262" s="38" t="s">
        <v>613</v>
      </c>
      <c r="B262" s="38">
        <v>396.31</v>
      </c>
      <c r="C262" s="38">
        <v>426.43</v>
      </c>
      <c r="D262" s="38">
        <v>5.85</v>
      </c>
      <c r="F262" s="38">
        <v>12</v>
      </c>
      <c r="G262" s="38">
        <v>1</v>
      </c>
      <c r="H262" s="38">
        <v>2023</v>
      </c>
      <c r="J262" s="39">
        <v>44938</v>
      </c>
      <c r="K262" s="38">
        <v>396.3</v>
      </c>
      <c r="L262" s="38">
        <v>426.4</v>
      </c>
      <c r="M262" s="38">
        <v>5.9</v>
      </c>
    </row>
    <row r="263" spans="1:13">
      <c r="A263" s="38" t="s">
        <v>614</v>
      </c>
      <c r="B263" s="38">
        <v>396.56</v>
      </c>
      <c r="C263" s="38">
        <v>429.91</v>
      </c>
      <c r="D263" s="38">
        <v>5.88</v>
      </c>
      <c r="F263" s="38">
        <v>13</v>
      </c>
      <c r="G263" s="38">
        <v>1</v>
      </c>
      <c r="H263" s="38">
        <v>2023</v>
      </c>
      <c r="J263" s="39">
        <v>44939</v>
      </c>
      <c r="K263" s="38">
        <v>396.6</v>
      </c>
      <c r="L263" s="38">
        <v>429.9</v>
      </c>
      <c r="M263" s="38">
        <v>5.9</v>
      </c>
    </row>
    <row r="264" spans="1:13">
      <c r="A264" s="38" t="s">
        <v>615</v>
      </c>
      <c r="B264" s="38">
        <v>396.8</v>
      </c>
      <c r="C264" s="38">
        <v>429.77</v>
      </c>
      <c r="D264" s="38">
        <v>5.8</v>
      </c>
      <c r="F264" s="38">
        <v>16</v>
      </c>
      <c r="G264" s="38">
        <v>1</v>
      </c>
      <c r="H264" s="38">
        <v>2023</v>
      </c>
      <c r="J264" s="39">
        <v>44942</v>
      </c>
      <c r="K264" s="38">
        <v>396.8</v>
      </c>
      <c r="L264" s="38">
        <v>429.8</v>
      </c>
      <c r="M264" s="38">
        <v>5.8</v>
      </c>
    </row>
    <row r="265" spans="1:13">
      <c r="A265" s="38" t="s">
        <v>616</v>
      </c>
      <c r="B265" s="38">
        <v>396.84</v>
      </c>
      <c r="C265" s="38">
        <v>429.5</v>
      </c>
      <c r="D265" s="38">
        <v>5.78</v>
      </c>
      <c r="F265" s="38">
        <v>17</v>
      </c>
      <c r="G265" s="38">
        <v>1</v>
      </c>
      <c r="H265" s="38">
        <v>2023</v>
      </c>
      <c r="J265" s="39">
        <v>44943</v>
      </c>
      <c r="K265" s="38">
        <v>396.8</v>
      </c>
      <c r="L265" s="38">
        <v>429.5</v>
      </c>
      <c r="M265" s="38">
        <v>5.8</v>
      </c>
    </row>
    <row r="266" spans="1:13">
      <c r="A266" s="38" t="s">
        <v>617</v>
      </c>
      <c r="B266" s="38">
        <v>396.36</v>
      </c>
      <c r="C266" s="38">
        <v>430.09</v>
      </c>
      <c r="D266" s="38">
        <v>5.76</v>
      </c>
      <c r="F266" s="38">
        <v>18</v>
      </c>
      <c r="G266" s="38">
        <v>1</v>
      </c>
      <c r="H266" s="38">
        <v>2023</v>
      </c>
      <c r="J266" s="39">
        <v>44944</v>
      </c>
      <c r="K266" s="38">
        <v>396.4</v>
      </c>
      <c r="L266" s="38">
        <v>430.1</v>
      </c>
      <c r="M266" s="38">
        <v>5.8</v>
      </c>
    </row>
    <row r="267" spans="1:13">
      <c r="A267" s="38" t="s">
        <v>618</v>
      </c>
      <c r="B267" s="38">
        <v>396.37</v>
      </c>
      <c r="C267" s="38">
        <v>429.23</v>
      </c>
      <c r="D267" s="38">
        <v>5.76</v>
      </c>
      <c r="F267" s="38">
        <v>19</v>
      </c>
      <c r="G267" s="38">
        <v>1</v>
      </c>
      <c r="H267" s="38">
        <v>2023</v>
      </c>
      <c r="J267" s="39">
        <v>44945</v>
      </c>
      <c r="K267" s="38">
        <v>396.4</v>
      </c>
      <c r="L267" s="38">
        <v>429.2</v>
      </c>
      <c r="M267" s="38">
        <v>5.8</v>
      </c>
    </row>
    <row r="268" spans="1:13">
      <c r="A268" s="38" t="s">
        <v>619</v>
      </c>
      <c r="B268" s="38">
        <v>396.25</v>
      </c>
      <c r="C268" s="38">
        <v>429.54</v>
      </c>
      <c r="D268" s="38">
        <v>5.77</v>
      </c>
      <c r="F268" s="38">
        <v>20</v>
      </c>
      <c r="G268" s="38">
        <v>1</v>
      </c>
      <c r="H268" s="38">
        <v>2023</v>
      </c>
      <c r="J268" s="39">
        <v>44946</v>
      </c>
      <c r="K268" s="38">
        <v>396.3</v>
      </c>
      <c r="L268" s="38">
        <v>429.5</v>
      </c>
      <c r="M268" s="38">
        <v>5.8</v>
      </c>
    </row>
    <row r="269" spans="1:13">
      <c r="A269" s="38" t="s">
        <v>620</v>
      </c>
      <c r="B269" s="38">
        <v>396.66</v>
      </c>
      <c r="C269" s="38">
        <v>432.44</v>
      </c>
      <c r="D269" s="38">
        <v>5.78</v>
      </c>
      <c r="F269" s="38">
        <v>23</v>
      </c>
      <c r="G269" s="38">
        <v>1</v>
      </c>
      <c r="H269" s="38">
        <v>2023</v>
      </c>
      <c r="J269" s="39">
        <v>44949</v>
      </c>
      <c r="K269" s="38">
        <v>396.7</v>
      </c>
      <c r="L269" s="38">
        <v>432.4</v>
      </c>
      <c r="M269" s="38">
        <v>5.8</v>
      </c>
    </row>
    <row r="270" spans="1:13">
      <c r="A270" s="38" t="s">
        <v>621</v>
      </c>
      <c r="B270" s="38">
        <v>396.4</v>
      </c>
      <c r="C270" s="38">
        <v>430.53</v>
      </c>
      <c r="D270" s="38">
        <v>5.77</v>
      </c>
      <c r="F270" s="38">
        <v>24</v>
      </c>
      <c r="G270" s="38">
        <v>1</v>
      </c>
      <c r="H270" s="38">
        <v>2023</v>
      </c>
      <c r="J270" s="39">
        <v>44950</v>
      </c>
      <c r="K270" s="38">
        <v>396.4</v>
      </c>
      <c r="L270" s="38">
        <v>430.5</v>
      </c>
      <c r="M270" s="38">
        <v>5.8</v>
      </c>
    </row>
    <row r="271" spans="1:13">
      <c r="A271" s="38" t="s">
        <v>622</v>
      </c>
      <c r="B271" s="38">
        <v>396.02</v>
      </c>
      <c r="C271" s="38">
        <v>430.32</v>
      </c>
      <c r="D271" s="38">
        <v>5.73</v>
      </c>
      <c r="F271" s="38">
        <v>25</v>
      </c>
      <c r="G271" s="38">
        <v>1</v>
      </c>
      <c r="H271" s="38">
        <v>2023</v>
      </c>
      <c r="J271" s="39">
        <v>44951</v>
      </c>
      <c r="K271" s="38">
        <v>396</v>
      </c>
      <c r="L271" s="38">
        <v>430.3</v>
      </c>
      <c r="M271" s="38">
        <v>5.7</v>
      </c>
    </row>
    <row r="272" spans="1:13">
      <c r="A272" s="38" t="s">
        <v>623</v>
      </c>
      <c r="B272" s="38">
        <v>395.65</v>
      </c>
      <c r="C272" s="38">
        <v>431.46</v>
      </c>
      <c r="D272" s="38">
        <v>5.73</v>
      </c>
      <c r="F272" s="38">
        <v>26</v>
      </c>
      <c r="G272" s="38">
        <v>1</v>
      </c>
      <c r="H272" s="38">
        <v>2023</v>
      </c>
      <c r="J272" s="39">
        <v>44952</v>
      </c>
      <c r="K272" s="38">
        <v>395.7</v>
      </c>
      <c r="L272" s="38">
        <v>431.5</v>
      </c>
      <c r="M272" s="38">
        <v>5.7</v>
      </c>
    </row>
    <row r="273" spans="1:13">
      <c r="A273" s="38" t="s">
        <v>624</v>
      </c>
      <c r="B273" s="38">
        <v>396.02</v>
      </c>
      <c r="C273" s="38">
        <v>431.27</v>
      </c>
      <c r="D273" s="38">
        <v>5.71</v>
      </c>
      <c r="F273" s="38">
        <v>27</v>
      </c>
      <c r="G273" s="38">
        <v>1</v>
      </c>
      <c r="H273" s="38">
        <v>2023</v>
      </c>
      <c r="J273" s="39">
        <v>44953</v>
      </c>
      <c r="K273" s="38">
        <v>396</v>
      </c>
      <c r="L273" s="38">
        <v>431.3</v>
      </c>
      <c r="M273" s="38">
        <v>5.7</v>
      </c>
    </row>
    <row r="274" spans="1:13">
      <c r="A274" s="38" t="s">
        <v>625</v>
      </c>
      <c r="B274" s="38">
        <v>395.88</v>
      </c>
      <c r="C274" s="38">
        <v>431.87</v>
      </c>
      <c r="D274" s="38">
        <v>5.69</v>
      </c>
      <c r="F274" s="38">
        <v>30</v>
      </c>
      <c r="G274" s="38">
        <v>1</v>
      </c>
      <c r="H274" s="38">
        <v>2023</v>
      </c>
      <c r="J274" s="39">
        <v>44956</v>
      </c>
      <c r="K274" s="38">
        <v>395.9</v>
      </c>
      <c r="L274" s="38">
        <v>431.9</v>
      </c>
      <c r="M274" s="38">
        <v>5.7</v>
      </c>
    </row>
    <row r="275" spans="1:13">
      <c r="A275" s="38" t="s">
        <v>626</v>
      </c>
      <c r="B275" s="38">
        <v>395.67</v>
      </c>
      <c r="C275" s="38">
        <v>428.27</v>
      </c>
      <c r="D275" s="38">
        <v>5.61</v>
      </c>
      <c r="F275" s="38">
        <v>31</v>
      </c>
      <c r="G275" s="38">
        <v>1</v>
      </c>
      <c r="H275" s="38">
        <v>2023</v>
      </c>
      <c r="J275" s="39">
        <v>44957</v>
      </c>
      <c r="K275" s="38">
        <v>395.7</v>
      </c>
      <c r="L275" s="38">
        <v>428.3</v>
      </c>
      <c r="M275" s="38">
        <v>5.6</v>
      </c>
    </row>
    <row r="276" spans="1:13">
      <c r="A276" s="38" t="s">
        <v>627</v>
      </c>
      <c r="B276" s="38">
        <v>395.74</v>
      </c>
      <c r="C276" s="38">
        <v>430.96</v>
      </c>
      <c r="D276" s="38">
        <v>5.65</v>
      </c>
      <c r="F276" s="38">
        <v>1</v>
      </c>
      <c r="G276" s="38">
        <v>2</v>
      </c>
      <c r="H276" s="38">
        <v>2023</v>
      </c>
      <c r="J276" s="39">
        <v>44958</v>
      </c>
      <c r="K276" s="38">
        <v>395.7</v>
      </c>
      <c r="L276" s="38">
        <v>431</v>
      </c>
      <c r="M276" s="38">
        <v>5.7</v>
      </c>
    </row>
    <row r="277" spans="1:13">
      <c r="A277" s="38" t="s">
        <v>628</v>
      </c>
      <c r="B277" s="38">
        <v>396.04</v>
      </c>
      <c r="C277" s="38">
        <v>434.97</v>
      </c>
      <c r="D277" s="38">
        <v>5.65</v>
      </c>
      <c r="F277" s="38">
        <v>2</v>
      </c>
      <c r="G277" s="38">
        <v>2</v>
      </c>
      <c r="H277" s="38">
        <v>2023</v>
      </c>
      <c r="J277" s="39">
        <v>44959</v>
      </c>
      <c r="K277" s="38">
        <v>396</v>
      </c>
      <c r="L277" s="38">
        <v>435</v>
      </c>
      <c r="M277" s="38">
        <v>5.7</v>
      </c>
    </row>
    <row r="278" spans="1:13">
      <c r="A278" s="38" t="s">
        <v>629</v>
      </c>
      <c r="B278" s="38">
        <v>396.48</v>
      </c>
      <c r="C278" s="38">
        <v>433.59</v>
      </c>
      <c r="D278" s="38">
        <v>5.63</v>
      </c>
      <c r="F278" s="38">
        <v>3</v>
      </c>
      <c r="G278" s="38">
        <v>2</v>
      </c>
      <c r="H278" s="38">
        <v>2023</v>
      </c>
      <c r="J278" s="39">
        <v>44960</v>
      </c>
      <c r="K278" s="38">
        <v>396.5</v>
      </c>
      <c r="L278" s="38">
        <v>433.6</v>
      </c>
      <c r="M278" s="38">
        <v>5.6</v>
      </c>
    </row>
    <row r="279" spans="1:13">
      <c r="A279" s="38" t="s">
        <v>630</v>
      </c>
      <c r="B279" s="38">
        <v>396.62</v>
      </c>
      <c r="C279" s="38">
        <v>426.96</v>
      </c>
      <c r="D279" s="38">
        <v>5.61</v>
      </c>
      <c r="F279" s="38">
        <v>6</v>
      </c>
      <c r="G279" s="38">
        <v>2</v>
      </c>
      <c r="H279" s="38">
        <v>2023</v>
      </c>
      <c r="J279" s="39">
        <v>44963</v>
      </c>
      <c r="K279" s="38">
        <v>396.6</v>
      </c>
      <c r="L279" s="38">
        <v>427</v>
      </c>
      <c r="M279" s="38">
        <v>5.6</v>
      </c>
    </row>
    <row r="280" spans="1:13">
      <c r="A280" s="38" t="s">
        <v>631</v>
      </c>
      <c r="B280" s="38">
        <v>395.88</v>
      </c>
      <c r="C280" s="38">
        <v>424.11</v>
      </c>
      <c r="D280" s="38">
        <v>5.59</v>
      </c>
      <c r="F280" s="38">
        <v>7</v>
      </c>
      <c r="G280" s="38">
        <v>2</v>
      </c>
      <c r="H280" s="38">
        <v>2023</v>
      </c>
      <c r="J280" s="39">
        <v>44964</v>
      </c>
      <c r="K280" s="38">
        <v>395.9</v>
      </c>
      <c r="L280" s="38">
        <v>424.1</v>
      </c>
      <c r="M280" s="38">
        <v>5.6</v>
      </c>
    </row>
    <row r="281" spans="1:13">
      <c r="A281" s="38" t="s">
        <v>632</v>
      </c>
      <c r="B281" s="38">
        <v>395.9</v>
      </c>
      <c r="C281" s="38">
        <v>425.39</v>
      </c>
      <c r="D281" s="38">
        <v>5.53</v>
      </c>
      <c r="F281" s="38">
        <v>8</v>
      </c>
      <c r="G281" s="38">
        <v>2</v>
      </c>
      <c r="H281" s="38">
        <v>2023</v>
      </c>
      <c r="J281" s="39">
        <v>44965</v>
      </c>
      <c r="K281" s="38">
        <v>395.9</v>
      </c>
      <c r="L281" s="38">
        <v>425.4</v>
      </c>
      <c r="M281" s="38">
        <v>5.5</v>
      </c>
    </row>
    <row r="282" spans="1:13">
      <c r="A282" s="38" t="s">
        <v>633</v>
      </c>
      <c r="B282" s="38">
        <v>395.92</v>
      </c>
      <c r="C282" s="38">
        <v>426.6</v>
      </c>
      <c r="D282" s="38">
        <v>5.44</v>
      </c>
      <c r="F282" s="38">
        <v>9</v>
      </c>
      <c r="G282" s="38">
        <v>2</v>
      </c>
      <c r="H282" s="38">
        <v>2023</v>
      </c>
      <c r="J282" s="39">
        <v>44966</v>
      </c>
      <c r="K282" s="38">
        <v>395.9</v>
      </c>
      <c r="L282" s="38">
        <v>426.6</v>
      </c>
      <c r="M282" s="38">
        <v>5.4</v>
      </c>
    </row>
    <row r="283" spans="1:13">
      <c r="A283" s="38" t="s">
        <v>634</v>
      </c>
      <c r="B283" s="38">
        <v>395.24</v>
      </c>
      <c r="C283" s="38">
        <v>423.26</v>
      </c>
      <c r="D283" s="38">
        <v>5.41</v>
      </c>
      <c r="F283" s="38">
        <v>10</v>
      </c>
      <c r="G283" s="38">
        <v>2</v>
      </c>
      <c r="H283" s="38">
        <v>2023</v>
      </c>
      <c r="J283" s="39">
        <v>44967</v>
      </c>
      <c r="K283" s="38">
        <v>395.2</v>
      </c>
      <c r="L283" s="38">
        <v>423.3</v>
      </c>
      <c r="M283" s="38">
        <v>5.4</v>
      </c>
    </row>
    <row r="284" spans="1:13">
      <c r="A284" s="38" t="s">
        <v>635</v>
      </c>
      <c r="B284" s="38">
        <v>394.69</v>
      </c>
      <c r="C284" s="38">
        <v>421.57</v>
      </c>
      <c r="D284" s="38">
        <v>5.35</v>
      </c>
      <c r="F284" s="38">
        <v>13</v>
      </c>
      <c r="G284" s="38">
        <v>2</v>
      </c>
      <c r="H284" s="38">
        <v>2023</v>
      </c>
      <c r="J284" s="39">
        <v>44970</v>
      </c>
      <c r="K284" s="38">
        <v>394.7</v>
      </c>
      <c r="L284" s="38">
        <v>421.6</v>
      </c>
      <c r="M284" s="38">
        <v>5.4</v>
      </c>
    </row>
    <row r="285" spans="1:13">
      <c r="A285" s="38" t="s">
        <v>636</v>
      </c>
      <c r="B285" s="38">
        <v>394.1</v>
      </c>
      <c r="C285" s="38">
        <v>423.78</v>
      </c>
      <c r="D285" s="38">
        <v>5.34</v>
      </c>
      <c r="F285" s="38">
        <v>14</v>
      </c>
      <c r="G285" s="38">
        <v>2</v>
      </c>
      <c r="H285" s="38">
        <v>2023</v>
      </c>
      <c r="J285" s="39">
        <v>44971</v>
      </c>
      <c r="K285" s="38">
        <v>394.1</v>
      </c>
      <c r="L285" s="38">
        <v>423.8</v>
      </c>
      <c r="M285" s="38">
        <v>5.3</v>
      </c>
    </row>
    <row r="286" spans="1:13">
      <c r="A286" s="38" t="s">
        <v>637</v>
      </c>
      <c r="B286" s="38">
        <v>393.5</v>
      </c>
      <c r="C286" s="38">
        <v>421.71</v>
      </c>
      <c r="D286" s="38">
        <v>5.29</v>
      </c>
      <c r="F286" s="38">
        <v>15</v>
      </c>
      <c r="G286" s="38">
        <v>2</v>
      </c>
      <c r="H286" s="38">
        <v>2023</v>
      </c>
      <c r="J286" s="39">
        <v>44972</v>
      </c>
      <c r="K286" s="38">
        <v>393.5</v>
      </c>
      <c r="L286" s="38">
        <v>421.7</v>
      </c>
      <c r="M286" s="38">
        <v>5.3</v>
      </c>
    </row>
    <row r="287" spans="1:13">
      <c r="A287" s="38" t="s">
        <v>638</v>
      </c>
      <c r="B287" s="38">
        <v>393.52</v>
      </c>
      <c r="C287" s="38">
        <v>421.26</v>
      </c>
      <c r="D287" s="38">
        <v>5.26</v>
      </c>
      <c r="F287" s="38">
        <v>16</v>
      </c>
      <c r="G287" s="38">
        <v>2</v>
      </c>
      <c r="H287" s="38">
        <v>2023</v>
      </c>
      <c r="J287" s="39">
        <v>44973</v>
      </c>
      <c r="K287" s="38">
        <v>393.5</v>
      </c>
      <c r="L287" s="38">
        <v>421.3</v>
      </c>
      <c r="M287" s="38">
        <v>5.3</v>
      </c>
    </row>
    <row r="288" spans="1:13">
      <c r="A288" s="38" t="s">
        <v>639</v>
      </c>
      <c r="B288" s="38">
        <v>392.89</v>
      </c>
      <c r="C288" s="38">
        <v>417.96</v>
      </c>
      <c r="D288" s="38">
        <v>5.27</v>
      </c>
      <c r="F288" s="38">
        <v>17</v>
      </c>
      <c r="G288" s="38">
        <v>2</v>
      </c>
      <c r="H288" s="38">
        <v>2023</v>
      </c>
      <c r="J288" s="39">
        <v>44974</v>
      </c>
      <c r="K288" s="38">
        <v>392.9</v>
      </c>
      <c r="L288" s="38">
        <v>418</v>
      </c>
      <c r="M288" s="38">
        <v>5.3</v>
      </c>
    </row>
    <row r="289" spans="1:13">
      <c r="A289" s="38" t="s">
        <v>640</v>
      </c>
      <c r="B289" s="38">
        <v>392.35</v>
      </c>
      <c r="C289" s="38">
        <v>419.3</v>
      </c>
      <c r="D289" s="38">
        <v>5.28</v>
      </c>
      <c r="F289" s="38">
        <v>20</v>
      </c>
      <c r="G289" s="38">
        <v>2</v>
      </c>
      <c r="H289" s="38">
        <v>2023</v>
      </c>
      <c r="J289" s="39">
        <v>44977</v>
      </c>
      <c r="K289" s="38">
        <v>392.4</v>
      </c>
      <c r="L289" s="38">
        <v>419.3</v>
      </c>
      <c r="M289" s="38">
        <v>5.3</v>
      </c>
    </row>
    <row r="290" spans="1:13">
      <c r="A290" s="38" t="s">
        <v>641</v>
      </c>
      <c r="B290" s="38">
        <v>391.68</v>
      </c>
      <c r="C290" s="38">
        <v>417.06</v>
      </c>
      <c r="D290" s="38">
        <v>5.25</v>
      </c>
      <c r="F290" s="38">
        <v>21</v>
      </c>
      <c r="G290" s="38">
        <v>2</v>
      </c>
      <c r="H290" s="38">
        <v>2023</v>
      </c>
      <c r="J290" s="39">
        <v>44978</v>
      </c>
      <c r="K290" s="38">
        <v>391.7</v>
      </c>
      <c r="L290" s="38">
        <v>417.1</v>
      </c>
      <c r="M290" s="38">
        <v>5.3</v>
      </c>
    </row>
    <row r="291" spans="1:13">
      <c r="A291" s="38" t="s">
        <v>642</v>
      </c>
      <c r="B291" s="38">
        <v>390.48</v>
      </c>
      <c r="C291" s="38">
        <v>414.96</v>
      </c>
      <c r="D291" s="38">
        <v>5.21</v>
      </c>
      <c r="F291" s="38">
        <v>22</v>
      </c>
      <c r="G291" s="38">
        <v>2</v>
      </c>
      <c r="H291" s="38">
        <v>2023</v>
      </c>
      <c r="J291" s="39">
        <v>44979</v>
      </c>
      <c r="K291" s="38">
        <v>390.5</v>
      </c>
      <c r="L291" s="38">
        <v>415</v>
      </c>
      <c r="M291" s="38">
        <v>5.2</v>
      </c>
    </row>
    <row r="292" spans="1:13">
      <c r="A292" s="38" t="s">
        <v>643</v>
      </c>
      <c r="B292" s="38">
        <v>390.08</v>
      </c>
      <c r="C292" s="38">
        <v>413.41</v>
      </c>
      <c r="D292" s="38">
        <v>5.2</v>
      </c>
      <c r="F292" s="38">
        <v>23</v>
      </c>
      <c r="G292" s="38">
        <v>2</v>
      </c>
      <c r="H292" s="38">
        <v>2023</v>
      </c>
      <c r="J292" s="39">
        <v>44980</v>
      </c>
      <c r="K292" s="38">
        <v>390.1</v>
      </c>
      <c r="L292" s="38">
        <v>413.4</v>
      </c>
      <c r="M292" s="38">
        <v>5.2</v>
      </c>
    </row>
    <row r="293" spans="1:13">
      <c r="A293" s="38" t="s">
        <v>644</v>
      </c>
      <c r="B293" s="38">
        <v>389.42</v>
      </c>
      <c r="C293" s="38">
        <v>412.28</v>
      </c>
      <c r="D293" s="38">
        <v>5.13</v>
      </c>
      <c r="F293" s="38">
        <v>24</v>
      </c>
      <c r="G293" s="38">
        <v>2</v>
      </c>
      <c r="H293" s="38">
        <v>2023</v>
      </c>
      <c r="J293" s="39">
        <v>44981</v>
      </c>
      <c r="K293" s="38">
        <v>389.4</v>
      </c>
      <c r="L293" s="38">
        <v>412.3</v>
      </c>
      <c r="M293" s="38">
        <v>5.0999999999999996</v>
      </c>
    </row>
    <row r="294" spans="1:13">
      <c r="A294" s="38" t="s">
        <v>645</v>
      </c>
      <c r="B294" s="38">
        <v>389.06</v>
      </c>
      <c r="C294" s="38">
        <v>411.12</v>
      </c>
      <c r="D294" s="38">
        <v>5.18</v>
      </c>
      <c r="F294" s="38">
        <v>27</v>
      </c>
      <c r="G294" s="38">
        <v>2</v>
      </c>
      <c r="H294" s="38">
        <v>2023</v>
      </c>
      <c r="J294" s="39">
        <v>44984</v>
      </c>
      <c r="K294" s="38">
        <v>389.1</v>
      </c>
      <c r="L294" s="38">
        <v>411.1</v>
      </c>
      <c r="M294" s="38">
        <v>5.2</v>
      </c>
    </row>
    <row r="295" spans="1:13">
      <c r="A295" s="38" t="s">
        <v>646</v>
      </c>
      <c r="B295" s="38">
        <v>389.34</v>
      </c>
      <c r="C295" s="38">
        <v>413.4</v>
      </c>
      <c r="D295" s="38">
        <v>5.18</v>
      </c>
      <c r="F295" s="38">
        <v>28</v>
      </c>
      <c r="G295" s="38">
        <v>2</v>
      </c>
      <c r="H295" s="38">
        <v>2023</v>
      </c>
      <c r="J295" s="39">
        <v>44985</v>
      </c>
      <c r="K295" s="38">
        <v>389.3</v>
      </c>
      <c r="L295" s="38">
        <v>413.4</v>
      </c>
      <c r="M295" s="38">
        <v>5.2</v>
      </c>
    </row>
    <row r="296" spans="1:13">
      <c r="A296" s="38" t="s">
        <v>647</v>
      </c>
      <c r="B296" s="38">
        <v>389.01</v>
      </c>
      <c r="C296" s="38">
        <v>414.88</v>
      </c>
      <c r="D296" s="38">
        <v>5.17</v>
      </c>
      <c r="F296" s="38">
        <v>1</v>
      </c>
      <c r="G296" s="38">
        <v>3</v>
      </c>
      <c r="H296" s="38">
        <v>2023</v>
      </c>
      <c r="J296" s="39">
        <v>44986</v>
      </c>
      <c r="K296" s="38">
        <v>389</v>
      </c>
      <c r="L296" s="38">
        <v>414.9</v>
      </c>
      <c r="M296" s="38">
        <v>5.2</v>
      </c>
    </row>
    <row r="297" spans="1:13">
      <c r="A297" s="38" t="s">
        <v>648</v>
      </c>
      <c r="B297" s="38">
        <v>388.95</v>
      </c>
      <c r="C297" s="38">
        <v>412.87</v>
      </c>
      <c r="D297" s="38">
        <v>5.15</v>
      </c>
      <c r="F297" s="38">
        <v>2</v>
      </c>
      <c r="G297" s="38">
        <v>3</v>
      </c>
      <c r="H297" s="38">
        <v>2023</v>
      </c>
      <c r="J297" s="39">
        <v>44987</v>
      </c>
      <c r="K297" s="38">
        <v>389</v>
      </c>
      <c r="L297" s="38">
        <v>412.9</v>
      </c>
      <c r="M297" s="38">
        <v>5.2</v>
      </c>
    </row>
    <row r="298" spans="1:13">
      <c r="A298" s="38" t="s">
        <v>649</v>
      </c>
      <c r="B298" s="38">
        <v>388.17</v>
      </c>
      <c r="C298" s="38">
        <v>412.08</v>
      </c>
      <c r="D298" s="38">
        <v>5.15</v>
      </c>
      <c r="F298" s="38">
        <v>3</v>
      </c>
      <c r="G298" s="38">
        <v>3</v>
      </c>
      <c r="H298" s="38">
        <v>2023</v>
      </c>
      <c r="J298" s="39">
        <v>44988</v>
      </c>
      <c r="K298" s="38">
        <v>388.2</v>
      </c>
      <c r="L298" s="38">
        <v>412.1</v>
      </c>
      <c r="M298" s="38">
        <v>5.2</v>
      </c>
    </row>
    <row r="299" spans="1:13">
      <c r="A299" s="38" t="s">
        <v>650</v>
      </c>
      <c r="B299" s="38">
        <v>388.49</v>
      </c>
      <c r="C299" s="38">
        <v>412.85</v>
      </c>
      <c r="D299" s="38">
        <v>5.16</v>
      </c>
      <c r="F299" s="38">
        <v>6</v>
      </c>
      <c r="G299" s="38">
        <v>3</v>
      </c>
      <c r="H299" s="38">
        <v>2023</v>
      </c>
      <c r="J299" s="39">
        <v>44991</v>
      </c>
      <c r="K299" s="38">
        <v>388.5</v>
      </c>
      <c r="L299" s="38">
        <v>412.9</v>
      </c>
      <c r="M299" s="38">
        <v>5.2</v>
      </c>
    </row>
    <row r="300" spans="1:13">
      <c r="A300" s="38" t="s">
        <v>651</v>
      </c>
      <c r="B300" s="38">
        <v>388.6</v>
      </c>
      <c r="C300" s="38">
        <v>414.21</v>
      </c>
      <c r="D300" s="38">
        <v>5.15</v>
      </c>
      <c r="F300" s="38">
        <v>7</v>
      </c>
      <c r="G300" s="38">
        <v>3</v>
      </c>
      <c r="H300" s="38">
        <v>2023</v>
      </c>
      <c r="J300" s="39">
        <v>44992</v>
      </c>
      <c r="K300" s="38">
        <v>388.6</v>
      </c>
      <c r="L300" s="38">
        <v>414.2</v>
      </c>
      <c r="M300" s="38">
        <v>5.2</v>
      </c>
    </row>
    <row r="301" spans="1:13">
      <c r="A301" s="38" t="s">
        <v>652</v>
      </c>
      <c r="B301" s="38">
        <v>388.49</v>
      </c>
      <c r="C301" s="38">
        <v>410.56</v>
      </c>
      <c r="D301" s="38">
        <v>5.12</v>
      </c>
      <c r="F301" s="38">
        <v>9</v>
      </c>
      <c r="G301" s="38">
        <v>3</v>
      </c>
      <c r="H301" s="38">
        <v>2023</v>
      </c>
      <c r="J301" s="39">
        <v>44994</v>
      </c>
      <c r="K301" s="38">
        <v>388.5</v>
      </c>
      <c r="L301" s="38">
        <v>410.6</v>
      </c>
      <c r="M301" s="38">
        <v>5.0999999999999996</v>
      </c>
    </row>
    <row r="302" spans="1:13">
      <c r="A302" s="38" t="s">
        <v>653</v>
      </c>
      <c r="B302" s="38">
        <v>388.18</v>
      </c>
      <c r="C302" s="38">
        <v>411</v>
      </c>
      <c r="D302" s="38">
        <v>5.1100000000000003</v>
      </c>
      <c r="F302" s="38">
        <v>10</v>
      </c>
      <c r="G302" s="38">
        <v>3</v>
      </c>
      <c r="H302" s="38">
        <v>2023</v>
      </c>
      <c r="J302" s="39">
        <v>44995</v>
      </c>
      <c r="K302" s="38">
        <v>388.2</v>
      </c>
      <c r="L302" s="38">
        <v>411</v>
      </c>
      <c r="M302" s="38">
        <v>5.0999999999999996</v>
      </c>
    </row>
    <row r="303" spans="1:13">
      <c r="A303" s="38" t="s">
        <v>654</v>
      </c>
      <c r="B303" s="38">
        <v>388.44</v>
      </c>
      <c r="C303" s="38">
        <v>414.47</v>
      </c>
      <c r="D303" s="38">
        <v>5.17</v>
      </c>
      <c r="F303" s="38">
        <v>13</v>
      </c>
      <c r="G303" s="38">
        <v>3</v>
      </c>
      <c r="H303" s="38">
        <v>2023</v>
      </c>
      <c r="J303" s="39">
        <v>44998</v>
      </c>
      <c r="K303" s="38">
        <v>388.4</v>
      </c>
      <c r="L303" s="38">
        <v>414.5</v>
      </c>
      <c r="M303" s="38">
        <v>5.2</v>
      </c>
    </row>
    <row r="304" spans="1:13">
      <c r="A304" s="38" t="s">
        <v>655</v>
      </c>
      <c r="B304" s="38">
        <v>388.79</v>
      </c>
      <c r="C304" s="38">
        <v>416.78</v>
      </c>
      <c r="D304" s="38">
        <v>5.16</v>
      </c>
      <c r="F304" s="38">
        <v>14</v>
      </c>
      <c r="G304" s="38">
        <v>3</v>
      </c>
      <c r="H304" s="38">
        <v>2023</v>
      </c>
      <c r="J304" s="39">
        <v>44999</v>
      </c>
      <c r="K304" s="38">
        <v>388.8</v>
      </c>
      <c r="L304" s="38">
        <v>416.8</v>
      </c>
      <c r="M304" s="38">
        <v>5.2</v>
      </c>
    </row>
    <row r="305" spans="1:13">
      <c r="A305" s="38" t="s">
        <v>656</v>
      </c>
      <c r="B305" s="38">
        <v>388.4</v>
      </c>
      <c r="C305" s="38">
        <v>412.75</v>
      </c>
      <c r="D305" s="38">
        <v>5.12</v>
      </c>
      <c r="F305" s="38">
        <v>15</v>
      </c>
      <c r="G305" s="38">
        <v>3</v>
      </c>
      <c r="H305" s="38">
        <v>2023</v>
      </c>
      <c r="J305" s="39">
        <v>45000</v>
      </c>
      <c r="K305" s="38">
        <v>388.4</v>
      </c>
      <c r="L305" s="38">
        <v>412.8</v>
      </c>
      <c r="M305" s="38">
        <v>5.0999999999999996</v>
      </c>
    </row>
    <row r="306" spans="1:13">
      <c r="A306" s="38" t="s">
        <v>657</v>
      </c>
      <c r="B306" s="38">
        <v>388.63</v>
      </c>
      <c r="C306" s="38">
        <v>412.53</v>
      </c>
      <c r="D306" s="38">
        <v>5.0999999999999996</v>
      </c>
      <c r="F306" s="38">
        <v>16</v>
      </c>
      <c r="G306" s="38">
        <v>3</v>
      </c>
      <c r="H306" s="38">
        <v>2023</v>
      </c>
      <c r="J306" s="39">
        <v>45001</v>
      </c>
      <c r="K306" s="38">
        <v>388.6</v>
      </c>
      <c r="L306" s="38">
        <v>412.5</v>
      </c>
      <c r="M306" s="38">
        <v>5.0999999999999996</v>
      </c>
    </row>
    <row r="307" spans="1:13">
      <c r="A307" s="38" t="s">
        <v>658</v>
      </c>
      <c r="B307" s="38">
        <v>388.28</v>
      </c>
      <c r="C307" s="38">
        <v>412.9</v>
      </c>
      <c r="D307" s="38">
        <v>5.07</v>
      </c>
      <c r="F307" s="38">
        <v>17</v>
      </c>
      <c r="G307" s="38">
        <v>3</v>
      </c>
      <c r="H307" s="38">
        <v>2023</v>
      </c>
      <c r="J307" s="39">
        <v>45002</v>
      </c>
      <c r="K307" s="38">
        <v>388.3</v>
      </c>
      <c r="L307" s="38">
        <v>412.9</v>
      </c>
      <c r="M307" s="38">
        <v>5.0999999999999996</v>
      </c>
    </row>
    <row r="308" spans="1:13">
      <c r="A308" s="38" t="s">
        <v>659</v>
      </c>
      <c r="B308" s="38">
        <v>388.48</v>
      </c>
      <c r="C308" s="38">
        <v>415.48</v>
      </c>
      <c r="D308" s="38">
        <v>5.04</v>
      </c>
      <c r="F308" s="38">
        <v>20</v>
      </c>
      <c r="G308" s="38">
        <v>3</v>
      </c>
      <c r="H308" s="38">
        <v>2023</v>
      </c>
      <c r="J308" s="39">
        <v>45005</v>
      </c>
      <c r="K308" s="38">
        <v>388.5</v>
      </c>
      <c r="L308" s="38">
        <v>415.5</v>
      </c>
      <c r="M308" s="38">
        <v>5</v>
      </c>
    </row>
    <row r="309" spans="1:13">
      <c r="A309" s="38" t="s">
        <v>660</v>
      </c>
      <c r="B309" s="38">
        <v>388.35</v>
      </c>
      <c r="C309" s="38">
        <v>418.21</v>
      </c>
      <c r="D309" s="38">
        <v>5.05</v>
      </c>
      <c r="F309" s="38">
        <v>21</v>
      </c>
      <c r="G309" s="38">
        <v>3</v>
      </c>
      <c r="H309" s="38">
        <v>2023</v>
      </c>
      <c r="J309" s="39">
        <v>45006</v>
      </c>
      <c r="K309" s="38">
        <v>388.4</v>
      </c>
      <c r="L309" s="38">
        <v>418.2</v>
      </c>
      <c r="M309" s="38">
        <v>5.0999999999999996</v>
      </c>
    </row>
    <row r="310" spans="1:13">
      <c r="A310" s="38" t="s">
        <v>661</v>
      </c>
      <c r="B310" s="38">
        <v>388.17</v>
      </c>
      <c r="C310" s="38">
        <v>418.91</v>
      </c>
      <c r="D310" s="38">
        <v>5.04</v>
      </c>
      <c r="F310" s="38">
        <v>22</v>
      </c>
      <c r="G310" s="38">
        <v>3</v>
      </c>
      <c r="H310" s="38">
        <v>2023</v>
      </c>
      <c r="J310" s="39">
        <v>45007</v>
      </c>
      <c r="K310" s="38">
        <v>388.2</v>
      </c>
      <c r="L310" s="38">
        <v>418.9</v>
      </c>
      <c r="M310" s="38">
        <v>5</v>
      </c>
    </row>
    <row r="311" spans="1:13">
      <c r="A311" s="38" t="s">
        <v>662</v>
      </c>
      <c r="B311" s="38">
        <v>388.33</v>
      </c>
      <c r="C311" s="38">
        <v>422.31</v>
      </c>
      <c r="D311" s="38">
        <v>5.0999999999999996</v>
      </c>
      <c r="F311" s="38">
        <v>23</v>
      </c>
      <c r="G311" s="38">
        <v>3</v>
      </c>
      <c r="H311" s="38">
        <v>2023</v>
      </c>
      <c r="J311" s="39">
        <v>45008</v>
      </c>
      <c r="K311" s="38">
        <v>388.3</v>
      </c>
      <c r="L311" s="38">
        <v>422.3</v>
      </c>
      <c r="M311" s="38">
        <v>5.0999999999999996</v>
      </c>
    </row>
    <row r="312" spans="1:13">
      <c r="A312" s="38" t="s">
        <v>663</v>
      </c>
      <c r="B312" s="38">
        <v>388.07</v>
      </c>
      <c r="C312" s="38">
        <v>416.17</v>
      </c>
      <c r="D312" s="38">
        <v>5.07</v>
      </c>
      <c r="F312" s="38">
        <v>24</v>
      </c>
      <c r="G312" s="38">
        <v>3</v>
      </c>
      <c r="H312" s="38">
        <v>2023</v>
      </c>
      <c r="J312" s="39">
        <v>45009</v>
      </c>
      <c r="K312" s="38">
        <v>388.1</v>
      </c>
      <c r="L312" s="38">
        <v>416.2</v>
      </c>
      <c r="M312" s="38">
        <v>5.0999999999999996</v>
      </c>
    </row>
    <row r="313" spans="1:13">
      <c r="A313" s="38" t="s">
        <v>664</v>
      </c>
      <c r="B313" s="38">
        <v>388.53</v>
      </c>
      <c r="C313" s="38">
        <v>418.37</v>
      </c>
      <c r="D313" s="38">
        <v>5.08</v>
      </c>
      <c r="F313" s="38">
        <v>27</v>
      </c>
      <c r="G313" s="38">
        <v>3</v>
      </c>
      <c r="H313" s="38">
        <v>2023</v>
      </c>
      <c r="J313" s="39">
        <v>45012</v>
      </c>
      <c r="K313" s="38">
        <v>388.5</v>
      </c>
      <c r="L313" s="38">
        <v>418.4</v>
      </c>
      <c r="M313" s="38">
        <v>5.0999999999999996</v>
      </c>
    </row>
    <row r="314" spans="1:13">
      <c r="A314" s="38" t="s">
        <v>665</v>
      </c>
      <c r="B314" s="38">
        <v>388.29</v>
      </c>
      <c r="C314" s="38">
        <v>420.21</v>
      </c>
      <c r="D314" s="38">
        <v>5.07</v>
      </c>
      <c r="F314" s="38">
        <v>28</v>
      </c>
      <c r="G314" s="38">
        <v>3</v>
      </c>
      <c r="H314" s="38">
        <v>2023</v>
      </c>
      <c r="J314" s="39">
        <v>45013</v>
      </c>
      <c r="K314" s="38">
        <v>388.3</v>
      </c>
      <c r="L314" s="38">
        <v>420.2</v>
      </c>
      <c r="M314" s="38">
        <v>5.0999999999999996</v>
      </c>
    </row>
    <row r="315" spans="1:13">
      <c r="A315" s="38" t="s">
        <v>666</v>
      </c>
      <c r="B315" s="38">
        <v>388.21</v>
      </c>
      <c r="C315" s="38">
        <v>421.48</v>
      </c>
      <c r="D315" s="38">
        <v>5.04</v>
      </c>
      <c r="F315" s="38">
        <v>29</v>
      </c>
      <c r="G315" s="38">
        <v>3</v>
      </c>
      <c r="H315" s="38">
        <v>2023</v>
      </c>
      <c r="J315" s="39">
        <v>45014</v>
      </c>
      <c r="K315" s="38">
        <v>388.2</v>
      </c>
      <c r="L315" s="38">
        <v>421.5</v>
      </c>
      <c r="M315" s="38">
        <v>5</v>
      </c>
    </row>
    <row r="316" spans="1:13">
      <c r="A316" s="38" t="s">
        <v>667</v>
      </c>
      <c r="B316" s="38">
        <v>388.3</v>
      </c>
      <c r="C316" s="38">
        <v>422.39</v>
      </c>
      <c r="D316" s="38">
        <v>5.03</v>
      </c>
      <c r="F316" s="38">
        <v>30</v>
      </c>
      <c r="G316" s="38">
        <v>3</v>
      </c>
      <c r="H316" s="38">
        <v>2023</v>
      </c>
      <c r="J316" s="39">
        <v>45015</v>
      </c>
      <c r="K316" s="38">
        <v>388.3</v>
      </c>
      <c r="L316" s="38">
        <v>422.4</v>
      </c>
      <c r="M316" s="38">
        <v>5</v>
      </c>
    </row>
    <row r="317" spans="1:13">
      <c r="A317" s="38" t="s">
        <v>668</v>
      </c>
      <c r="B317" s="38">
        <v>388.48</v>
      </c>
      <c r="C317" s="38">
        <v>422.28</v>
      </c>
      <c r="D317" s="38">
        <v>5.0199999999999996</v>
      </c>
      <c r="F317" s="38">
        <v>31</v>
      </c>
      <c r="G317" s="38">
        <v>3</v>
      </c>
      <c r="H317" s="38">
        <v>2023</v>
      </c>
      <c r="J317" s="39">
        <v>45016</v>
      </c>
      <c r="K317" s="38">
        <v>388.5</v>
      </c>
      <c r="L317" s="38">
        <v>422.3</v>
      </c>
      <c r="M317" s="38">
        <v>5</v>
      </c>
    </row>
    <row r="318" spans="1:13">
      <c r="A318" s="38" t="s">
        <v>669</v>
      </c>
      <c r="B318" s="38">
        <v>388.48</v>
      </c>
      <c r="C318" s="38">
        <v>422.32</v>
      </c>
      <c r="D318" s="38">
        <v>4.97</v>
      </c>
      <c r="F318" s="38">
        <v>3</v>
      </c>
      <c r="G318" s="38">
        <v>4</v>
      </c>
      <c r="H318" s="38">
        <v>2023</v>
      </c>
      <c r="J318" s="39">
        <v>45019</v>
      </c>
      <c r="K318" s="38">
        <v>388.5</v>
      </c>
      <c r="L318" s="38">
        <v>422.3</v>
      </c>
      <c r="M318" s="38">
        <v>5</v>
      </c>
    </row>
    <row r="319" spans="1:13">
      <c r="A319" s="38" t="s">
        <v>670</v>
      </c>
      <c r="B319" s="38">
        <v>388.15</v>
      </c>
      <c r="C319" s="38">
        <v>423.74</v>
      </c>
      <c r="D319" s="38">
        <v>4.8899999999999997</v>
      </c>
      <c r="F319" s="38">
        <v>4</v>
      </c>
      <c r="G319" s="38">
        <v>4</v>
      </c>
      <c r="H319" s="38">
        <v>2023</v>
      </c>
      <c r="J319" s="39">
        <v>45020</v>
      </c>
      <c r="K319" s="38">
        <v>388.2</v>
      </c>
      <c r="L319" s="38">
        <v>423.7</v>
      </c>
      <c r="M319" s="38">
        <v>4.9000000000000004</v>
      </c>
    </row>
    <row r="320" spans="1:13">
      <c r="A320" s="38" t="s">
        <v>671</v>
      </c>
      <c r="B320" s="38">
        <v>388.32</v>
      </c>
      <c r="C320" s="38">
        <v>424.98</v>
      </c>
      <c r="D320" s="38">
        <v>4.8899999999999997</v>
      </c>
      <c r="F320" s="38">
        <v>5</v>
      </c>
      <c r="G320" s="38">
        <v>4</v>
      </c>
      <c r="H320" s="38">
        <v>2023</v>
      </c>
      <c r="J320" s="39">
        <v>45021</v>
      </c>
      <c r="K320" s="38">
        <v>388.3</v>
      </c>
      <c r="L320" s="38">
        <v>425</v>
      </c>
      <c r="M320" s="38">
        <v>4.9000000000000004</v>
      </c>
    </row>
    <row r="321" spans="1:13">
      <c r="A321" s="38" t="s">
        <v>672</v>
      </c>
      <c r="B321" s="38">
        <v>388.21</v>
      </c>
      <c r="C321" s="38">
        <v>423.23</v>
      </c>
      <c r="D321" s="38">
        <v>4.79</v>
      </c>
      <c r="F321" s="38">
        <v>6</v>
      </c>
      <c r="G321" s="38">
        <v>4</v>
      </c>
      <c r="H321" s="38">
        <v>2023</v>
      </c>
      <c r="J321" s="39">
        <v>45022</v>
      </c>
      <c r="K321" s="38">
        <v>388.2</v>
      </c>
      <c r="L321" s="38">
        <v>423.2</v>
      </c>
      <c r="M321" s="38">
        <v>4.8</v>
      </c>
    </row>
    <row r="322" spans="1:13">
      <c r="A322" s="38" t="s">
        <v>673</v>
      </c>
      <c r="B322" s="38">
        <v>388.43</v>
      </c>
      <c r="C322" s="38">
        <v>424.17</v>
      </c>
      <c r="D322" s="38">
        <v>4.7300000000000004</v>
      </c>
      <c r="F322" s="38">
        <v>7</v>
      </c>
      <c r="G322" s="38">
        <v>4</v>
      </c>
      <c r="H322" s="38">
        <v>2023</v>
      </c>
      <c r="J322" s="39">
        <v>45023</v>
      </c>
      <c r="K322" s="38">
        <v>388.4</v>
      </c>
      <c r="L322" s="38">
        <v>424.2</v>
      </c>
      <c r="M322" s="38">
        <v>4.7</v>
      </c>
    </row>
    <row r="323" spans="1:13">
      <c r="A323" s="38" t="s">
        <v>674</v>
      </c>
      <c r="B323" s="38">
        <v>388.24</v>
      </c>
      <c r="C323" s="38">
        <v>423.41</v>
      </c>
      <c r="D323" s="38">
        <v>4.75</v>
      </c>
      <c r="F323" s="38">
        <v>10</v>
      </c>
      <c r="G323" s="38">
        <v>4</v>
      </c>
      <c r="H323" s="38">
        <v>2023</v>
      </c>
      <c r="J323" s="39">
        <v>45026</v>
      </c>
      <c r="K323" s="38">
        <v>388.2</v>
      </c>
      <c r="L323" s="38">
        <v>423.4</v>
      </c>
      <c r="M323" s="38">
        <v>4.8</v>
      </c>
    </row>
    <row r="324" spans="1:13">
      <c r="A324" s="38" t="s">
        <v>675</v>
      </c>
      <c r="B324" s="38">
        <v>388.18</v>
      </c>
      <c r="C324" s="38">
        <v>424.05</v>
      </c>
      <c r="D324" s="38">
        <v>4.7300000000000004</v>
      </c>
      <c r="F324" s="38">
        <v>11</v>
      </c>
      <c r="G324" s="38">
        <v>4</v>
      </c>
      <c r="H324" s="38">
        <v>2023</v>
      </c>
      <c r="J324" s="39">
        <v>45027</v>
      </c>
      <c r="K324" s="38">
        <v>388.2</v>
      </c>
      <c r="L324" s="38">
        <v>424.1</v>
      </c>
      <c r="M324" s="38">
        <v>4.7</v>
      </c>
    </row>
    <row r="325" spans="1:13">
      <c r="A325" s="38" t="s">
        <v>676</v>
      </c>
      <c r="B325" s="38">
        <v>388.21</v>
      </c>
      <c r="C325" s="38">
        <v>424.12</v>
      </c>
      <c r="D325" s="38">
        <v>4.7300000000000004</v>
      </c>
      <c r="F325" s="38">
        <v>12</v>
      </c>
      <c r="G325" s="38">
        <v>4</v>
      </c>
      <c r="H325" s="38">
        <v>2023</v>
      </c>
      <c r="J325" s="39">
        <v>45028</v>
      </c>
      <c r="K325" s="38">
        <v>388.2</v>
      </c>
      <c r="L325" s="38">
        <v>424.1</v>
      </c>
      <c r="M325" s="38">
        <v>4.7</v>
      </c>
    </row>
    <row r="326" spans="1:13">
      <c r="A326" s="38" t="s">
        <v>677</v>
      </c>
      <c r="B326" s="38">
        <v>387.97</v>
      </c>
      <c r="C326" s="38">
        <v>427.35</v>
      </c>
      <c r="D326" s="38">
        <v>4.75</v>
      </c>
      <c r="F326" s="38">
        <v>13</v>
      </c>
      <c r="G326" s="38">
        <v>4</v>
      </c>
      <c r="H326" s="38">
        <v>2023</v>
      </c>
      <c r="J326" s="39">
        <v>45029</v>
      </c>
      <c r="K326" s="38">
        <v>388</v>
      </c>
      <c r="L326" s="38">
        <v>427.4</v>
      </c>
      <c r="M326" s="38">
        <v>4.8</v>
      </c>
    </row>
    <row r="327" spans="1:13">
      <c r="A327" s="38" t="s">
        <v>678</v>
      </c>
      <c r="B327" s="38">
        <v>388.2</v>
      </c>
      <c r="C327" s="38">
        <v>429.19</v>
      </c>
      <c r="D327" s="38">
        <v>4.76</v>
      </c>
      <c r="F327" s="38">
        <v>14</v>
      </c>
      <c r="G327" s="38">
        <v>4</v>
      </c>
      <c r="H327" s="38">
        <v>2023</v>
      </c>
      <c r="J327" s="39">
        <v>45030</v>
      </c>
      <c r="K327" s="38">
        <v>388.2</v>
      </c>
      <c r="L327" s="38">
        <v>429.2</v>
      </c>
      <c r="M327" s="38">
        <v>4.8</v>
      </c>
    </row>
    <row r="328" spans="1:13">
      <c r="A328" s="38" t="s">
        <v>679</v>
      </c>
      <c r="B328" s="38">
        <v>387.94</v>
      </c>
      <c r="C328" s="38">
        <v>426</v>
      </c>
      <c r="D328" s="38">
        <v>4.76</v>
      </c>
      <c r="F328" s="38">
        <v>17</v>
      </c>
      <c r="G328" s="38">
        <v>4</v>
      </c>
      <c r="H328" s="38">
        <v>2023</v>
      </c>
      <c r="J328" s="39">
        <v>45033</v>
      </c>
      <c r="K328" s="38">
        <v>387.9</v>
      </c>
      <c r="L328" s="38">
        <v>426</v>
      </c>
      <c r="M328" s="38">
        <v>4.8</v>
      </c>
    </row>
    <row r="329" spans="1:13">
      <c r="A329" s="38" t="s">
        <v>680</v>
      </c>
      <c r="B329" s="38">
        <v>387.78</v>
      </c>
      <c r="C329" s="38">
        <v>425.67</v>
      </c>
      <c r="D329" s="38">
        <v>4.75</v>
      </c>
      <c r="F329" s="38">
        <v>18</v>
      </c>
      <c r="G329" s="38">
        <v>4</v>
      </c>
      <c r="H329" s="38">
        <v>2023</v>
      </c>
      <c r="J329" s="39">
        <v>45034</v>
      </c>
      <c r="K329" s="38">
        <v>387.8</v>
      </c>
      <c r="L329" s="38">
        <v>425.7</v>
      </c>
      <c r="M329" s="38">
        <v>4.8</v>
      </c>
    </row>
    <row r="330" spans="1:13">
      <c r="A330" s="38" t="s">
        <v>681</v>
      </c>
      <c r="B330" s="38">
        <v>387.66</v>
      </c>
      <c r="C330" s="38">
        <v>423.75</v>
      </c>
      <c r="D330" s="38">
        <v>4.75</v>
      </c>
      <c r="F330" s="38">
        <v>19</v>
      </c>
      <c r="G330" s="38">
        <v>4</v>
      </c>
      <c r="H330" s="38">
        <v>2023</v>
      </c>
      <c r="J330" s="39">
        <v>45035</v>
      </c>
      <c r="K330" s="38">
        <v>387.7</v>
      </c>
      <c r="L330" s="38">
        <v>423.8</v>
      </c>
      <c r="M330" s="38">
        <v>4.8</v>
      </c>
    </row>
    <row r="331" spans="1:13">
      <c r="A331" s="38" t="s">
        <v>682</v>
      </c>
      <c r="B331" s="38">
        <v>387.21</v>
      </c>
      <c r="C331" s="38">
        <v>424.89</v>
      </c>
      <c r="D331" s="38">
        <v>4.75</v>
      </c>
      <c r="F331" s="38">
        <v>20</v>
      </c>
      <c r="G331" s="38">
        <v>4</v>
      </c>
      <c r="H331" s="38">
        <v>2023</v>
      </c>
      <c r="J331" s="39">
        <v>45036</v>
      </c>
      <c r="K331" s="38">
        <v>387.2</v>
      </c>
      <c r="L331" s="38">
        <v>424.9</v>
      </c>
      <c r="M331" s="38">
        <v>4.8</v>
      </c>
    </row>
    <row r="332" spans="1:13">
      <c r="A332" s="38" t="s">
        <v>683</v>
      </c>
      <c r="B332" s="38">
        <v>387.47</v>
      </c>
      <c r="C332" s="38">
        <v>424.82</v>
      </c>
      <c r="D332" s="38">
        <v>4.76</v>
      </c>
      <c r="F332" s="38">
        <v>21</v>
      </c>
      <c r="G332" s="38">
        <v>4</v>
      </c>
      <c r="H332" s="38">
        <v>2023</v>
      </c>
      <c r="J332" s="39">
        <v>45037</v>
      </c>
      <c r="K332" s="38">
        <v>387.5</v>
      </c>
      <c r="L332" s="38">
        <v>424.8</v>
      </c>
      <c r="M332" s="38">
        <v>4.8</v>
      </c>
    </row>
    <row r="333" spans="1:13">
      <c r="A333" s="38" t="s">
        <v>684</v>
      </c>
      <c r="B333" s="38">
        <v>386.24</v>
      </c>
      <c r="C333" s="38">
        <v>425.64</v>
      </c>
      <c r="D333" s="38">
        <v>4.7300000000000004</v>
      </c>
      <c r="F333" s="38">
        <v>25</v>
      </c>
      <c r="G333" s="38">
        <v>4</v>
      </c>
      <c r="H333" s="38">
        <v>2023</v>
      </c>
      <c r="J333" s="39">
        <v>45041</v>
      </c>
      <c r="K333" s="38">
        <v>386.2</v>
      </c>
      <c r="L333" s="38">
        <v>425.6</v>
      </c>
      <c r="M333" s="38">
        <v>4.7</v>
      </c>
    </row>
    <row r="334" spans="1:13">
      <c r="A334" s="38" t="s">
        <v>685</v>
      </c>
      <c r="B334" s="38">
        <v>387.33</v>
      </c>
      <c r="C334" s="38">
        <v>427.84</v>
      </c>
      <c r="D334" s="38">
        <v>4.75</v>
      </c>
      <c r="F334" s="38">
        <v>26</v>
      </c>
      <c r="G334" s="38">
        <v>4</v>
      </c>
      <c r="H334" s="38">
        <v>2023</v>
      </c>
      <c r="J334" s="39">
        <v>45042</v>
      </c>
      <c r="K334" s="38">
        <v>387.3</v>
      </c>
      <c r="L334" s="38">
        <v>427.8</v>
      </c>
      <c r="M334" s="38">
        <v>4.8</v>
      </c>
    </row>
    <row r="335" spans="1:13">
      <c r="A335" s="38" t="s">
        <v>686</v>
      </c>
      <c r="B335" s="38">
        <v>386.43</v>
      </c>
      <c r="C335" s="38">
        <v>426.85</v>
      </c>
      <c r="D335" s="38">
        <v>4.74</v>
      </c>
      <c r="F335" s="38">
        <v>27</v>
      </c>
      <c r="G335" s="38">
        <v>4</v>
      </c>
      <c r="H335" s="38">
        <v>2023</v>
      </c>
      <c r="J335" s="39">
        <v>45043</v>
      </c>
      <c r="K335" s="38">
        <v>386.4</v>
      </c>
      <c r="L335" s="38">
        <v>426.9</v>
      </c>
      <c r="M335" s="38">
        <v>4.7</v>
      </c>
    </row>
    <row r="336" spans="1:13">
      <c r="A336" s="38" t="s">
        <v>687</v>
      </c>
      <c r="B336" s="38">
        <v>386.64</v>
      </c>
      <c r="C336" s="38">
        <v>424.69</v>
      </c>
      <c r="D336" s="38">
        <v>4.8499999999999996</v>
      </c>
      <c r="F336" s="38">
        <v>28</v>
      </c>
      <c r="G336" s="38">
        <v>4</v>
      </c>
      <c r="H336" s="38">
        <v>2023</v>
      </c>
      <c r="J336" s="39">
        <v>45044</v>
      </c>
      <c r="K336" s="38">
        <v>386.6</v>
      </c>
      <c r="L336" s="38">
        <v>424.7</v>
      </c>
      <c r="M336" s="38">
        <v>4.9000000000000004</v>
      </c>
    </row>
    <row r="337" spans="1:13">
      <c r="A337" s="38" t="s">
        <v>688</v>
      </c>
      <c r="B337" s="38">
        <v>386.85</v>
      </c>
      <c r="C337" s="38">
        <v>423.91</v>
      </c>
      <c r="D337" s="38">
        <v>4.8499999999999996</v>
      </c>
      <c r="F337" s="38">
        <v>2</v>
      </c>
      <c r="G337" s="38">
        <v>5</v>
      </c>
      <c r="H337" s="38">
        <v>2023</v>
      </c>
      <c r="J337" s="39">
        <v>45048</v>
      </c>
      <c r="K337" s="38">
        <v>386.9</v>
      </c>
      <c r="L337" s="38">
        <v>423.9</v>
      </c>
      <c r="M337" s="38">
        <v>4.9000000000000004</v>
      </c>
    </row>
    <row r="338" spans="1:13">
      <c r="A338" s="38" t="s">
        <v>689</v>
      </c>
      <c r="B338" s="38">
        <v>386.98</v>
      </c>
      <c r="C338" s="38">
        <v>426.96</v>
      </c>
      <c r="D338" s="38">
        <v>4.87</v>
      </c>
      <c r="F338" s="38">
        <v>3</v>
      </c>
      <c r="G338" s="38">
        <v>5</v>
      </c>
      <c r="H338" s="38">
        <v>2023</v>
      </c>
      <c r="J338" s="39">
        <v>45049</v>
      </c>
      <c r="K338" s="38">
        <v>387</v>
      </c>
      <c r="L338" s="38">
        <v>427</v>
      </c>
      <c r="M338" s="38">
        <v>4.9000000000000004</v>
      </c>
    </row>
    <row r="339" spans="1:13">
      <c r="A339" s="38" t="s">
        <v>690</v>
      </c>
      <c r="B339" s="38">
        <v>387.31</v>
      </c>
      <c r="C339" s="38">
        <v>428.44</v>
      </c>
      <c r="D339" s="38">
        <v>4.95</v>
      </c>
      <c r="F339" s="38">
        <v>4</v>
      </c>
      <c r="G339" s="38">
        <v>5</v>
      </c>
      <c r="H339" s="38">
        <v>2023</v>
      </c>
      <c r="J339" s="39">
        <v>45050</v>
      </c>
      <c r="K339" s="38">
        <v>387.3</v>
      </c>
      <c r="L339" s="38">
        <v>428.4</v>
      </c>
      <c r="M339" s="38">
        <v>5</v>
      </c>
    </row>
    <row r="340" spans="1:13">
      <c r="A340" s="38" t="s">
        <v>691</v>
      </c>
      <c r="B340" s="38">
        <v>386.35</v>
      </c>
      <c r="C340" s="38">
        <v>425.83</v>
      </c>
      <c r="D340" s="38">
        <v>5.0199999999999996</v>
      </c>
      <c r="F340" s="38">
        <v>5</v>
      </c>
      <c r="G340" s="38">
        <v>5</v>
      </c>
      <c r="H340" s="38">
        <v>2023</v>
      </c>
      <c r="J340" s="39">
        <v>45051</v>
      </c>
      <c r="K340" s="38">
        <v>386.4</v>
      </c>
      <c r="L340" s="38">
        <v>425.8</v>
      </c>
      <c r="M340" s="38">
        <v>5</v>
      </c>
    </row>
    <row r="341" spans="1:13">
      <c r="A341" s="38" t="s">
        <v>692</v>
      </c>
      <c r="B341" s="38">
        <v>386.44</v>
      </c>
      <c r="C341" s="38">
        <v>426.98</v>
      </c>
      <c r="D341" s="38">
        <v>4.9800000000000004</v>
      </c>
      <c r="F341" s="38">
        <v>8</v>
      </c>
      <c r="G341" s="38">
        <v>5</v>
      </c>
      <c r="H341" s="38">
        <v>2023</v>
      </c>
      <c r="J341" s="39">
        <v>45054</v>
      </c>
      <c r="K341" s="38">
        <v>386.4</v>
      </c>
      <c r="L341" s="38">
        <v>427</v>
      </c>
      <c r="M341" s="38">
        <v>5</v>
      </c>
    </row>
    <row r="342" spans="1:13">
      <c r="A342" s="38" t="s">
        <v>693</v>
      </c>
      <c r="B342" s="38">
        <v>386.4</v>
      </c>
      <c r="C342" s="38">
        <v>423.22</v>
      </c>
      <c r="D342" s="38">
        <v>5.08</v>
      </c>
      <c r="F342" s="38">
        <v>10</v>
      </c>
      <c r="G342" s="38">
        <v>5</v>
      </c>
      <c r="H342" s="38">
        <v>2023</v>
      </c>
      <c r="J342" s="39">
        <v>45056</v>
      </c>
      <c r="K342" s="38">
        <v>386.4</v>
      </c>
      <c r="L342" s="38">
        <v>423.2</v>
      </c>
      <c r="M342" s="38">
        <v>5.0999999999999996</v>
      </c>
    </row>
    <row r="343" spans="1:13">
      <c r="A343" s="38" t="s">
        <v>694</v>
      </c>
      <c r="B343" s="38">
        <v>386.33</v>
      </c>
      <c r="C343" s="38">
        <v>422.1</v>
      </c>
      <c r="D343" s="38">
        <v>5.07</v>
      </c>
      <c r="F343" s="38">
        <v>11</v>
      </c>
      <c r="G343" s="38">
        <v>5</v>
      </c>
      <c r="H343" s="38">
        <v>2023</v>
      </c>
      <c r="J343" s="39">
        <v>45057</v>
      </c>
      <c r="K343" s="38">
        <v>386.3</v>
      </c>
      <c r="L343" s="38">
        <v>422.1</v>
      </c>
      <c r="M343" s="38">
        <v>5.0999999999999996</v>
      </c>
    </row>
    <row r="344" spans="1:13">
      <c r="A344" s="38" t="s">
        <v>695</v>
      </c>
      <c r="B344" s="38">
        <v>386.38</v>
      </c>
      <c r="C344" s="38">
        <v>421.35</v>
      </c>
      <c r="D344" s="38">
        <v>5</v>
      </c>
      <c r="F344" s="38">
        <v>12</v>
      </c>
      <c r="G344" s="38">
        <v>5</v>
      </c>
      <c r="H344" s="38">
        <v>2023</v>
      </c>
      <c r="J344" s="39">
        <v>45058</v>
      </c>
      <c r="K344" s="38">
        <v>386.4</v>
      </c>
      <c r="L344" s="38">
        <v>421.4</v>
      </c>
      <c r="M344" s="38">
        <v>5</v>
      </c>
    </row>
    <row r="345" spans="1:13">
      <c r="A345" s="38" t="s">
        <v>696</v>
      </c>
      <c r="B345" s="38">
        <v>387.23</v>
      </c>
      <c r="C345" s="38">
        <v>421.19</v>
      </c>
      <c r="D345" s="38">
        <v>4.88</v>
      </c>
      <c r="F345" s="38">
        <v>15</v>
      </c>
      <c r="G345" s="38">
        <v>5</v>
      </c>
      <c r="H345" s="38">
        <v>2023</v>
      </c>
      <c r="J345" s="39">
        <v>45061</v>
      </c>
      <c r="K345" s="38">
        <v>387.2</v>
      </c>
      <c r="L345" s="38">
        <v>421.2</v>
      </c>
      <c r="M345" s="38">
        <v>4.9000000000000004</v>
      </c>
    </row>
    <row r="346" spans="1:13">
      <c r="A346" s="38" t="s">
        <v>697</v>
      </c>
      <c r="B346" s="38">
        <v>386.35</v>
      </c>
      <c r="C346" s="38">
        <v>420.85</v>
      </c>
      <c r="D346" s="38">
        <v>4.83</v>
      </c>
      <c r="F346" s="38">
        <v>16</v>
      </c>
      <c r="G346" s="38">
        <v>5</v>
      </c>
      <c r="H346" s="38">
        <v>2023</v>
      </c>
      <c r="J346" s="39">
        <v>45062</v>
      </c>
      <c r="K346" s="38">
        <v>386.4</v>
      </c>
      <c r="L346" s="38">
        <v>420.9</v>
      </c>
      <c r="M346" s="38">
        <v>4.8</v>
      </c>
    </row>
    <row r="347" spans="1:13">
      <c r="A347" s="38" t="s">
        <v>698</v>
      </c>
      <c r="B347" s="38">
        <v>386.31</v>
      </c>
      <c r="C347" s="38">
        <v>418.37</v>
      </c>
      <c r="D347" s="38">
        <v>4.78</v>
      </c>
      <c r="F347" s="38">
        <v>17</v>
      </c>
      <c r="G347" s="38">
        <v>5</v>
      </c>
      <c r="H347" s="38">
        <v>2023</v>
      </c>
      <c r="J347" s="39">
        <v>45063</v>
      </c>
      <c r="K347" s="38">
        <v>386.3</v>
      </c>
      <c r="L347" s="38">
        <v>418.4</v>
      </c>
      <c r="M347" s="38">
        <v>4.8</v>
      </c>
    </row>
    <row r="348" spans="1:13">
      <c r="A348" s="38" t="s">
        <v>699</v>
      </c>
      <c r="B348" s="38">
        <v>387.03</v>
      </c>
      <c r="C348" s="38">
        <v>418.53</v>
      </c>
      <c r="D348" s="38">
        <v>4.84</v>
      </c>
      <c r="F348" s="38">
        <v>18</v>
      </c>
      <c r="G348" s="38">
        <v>5</v>
      </c>
      <c r="H348" s="38">
        <v>2023</v>
      </c>
      <c r="J348" s="39">
        <v>45064</v>
      </c>
      <c r="K348" s="38">
        <v>387</v>
      </c>
      <c r="L348" s="38">
        <v>418.5</v>
      </c>
      <c r="M348" s="38">
        <v>4.8</v>
      </c>
    </row>
    <row r="349" spans="1:13">
      <c r="A349" s="38" t="s">
        <v>700</v>
      </c>
      <c r="B349" s="38">
        <v>386.42</v>
      </c>
      <c r="C349" s="38">
        <v>417.14</v>
      </c>
      <c r="D349" s="38">
        <v>4.83</v>
      </c>
      <c r="F349" s="38">
        <v>19</v>
      </c>
      <c r="G349" s="38">
        <v>5</v>
      </c>
      <c r="H349" s="38">
        <v>2023</v>
      </c>
      <c r="J349" s="39">
        <v>45065</v>
      </c>
      <c r="K349" s="38">
        <v>386.4</v>
      </c>
      <c r="L349" s="38">
        <v>417.1</v>
      </c>
      <c r="M349" s="38">
        <v>4.8</v>
      </c>
    </row>
    <row r="350" spans="1:13">
      <c r="A350" s="38" t="s">
        <v>701</v>
      </c>
      <c r="B350" s="38">
        <v>386.91</v>
      </c>
      <c r="C350" s="38">
        <v>418.64</v>
      </c>
      <c r="D350" s="38">
        <v>4.84</v>
      </c>
      <c r="F350" s="38">
        <v>22</v>
      </c>
      <c r="G350" s="38">
        <v>5</v>
      </c>
      <c r="H350" s="38">
        <v>2023</v>
      </c>
      <c r="J350" s="39">
        <v>45068</v>
      </c>
      <c r="K350" s="38">
        <v>386.9</v>
      </c>
      <c r="L350" s="38">
        <v>418.6</v>
      </c>
      <c r="M350" s="38">
        <v>4.8</v>
      </c>
    </row>
    <row r="351" spans="1:13">
      <c r="A351" s="38" t="s">
        <v>702</v>
      </c>
      <c r="B351" s="38">
        <v>386.25</v>
      </c>
      <c r="C351" s="38">
        <v>416.22</v>
      </c>
      <c r="D351" s="38">
        <v>4.82</v>
      </c>
      <c r="F351" s="38">
        <v>23</v>
      </c>
      <c r="G351" s="38">
        <v>5</v>
      </c>
      <c r="H351" s="38">
        <v>2023</v>
      </c>
      <c r="J351" s="39">
        <v>45069</v>
      </c>
      <c r="K351" s="38">
        <v>386.3</v>
      </c>
      <c r="L351" s="38">
        <v>416.2</v>
      </c>
      <c r="M351" s="38">
        <v>4.8</v>
      </c>
    </row>
    <row r="352" spans="1:13">
      <c r="A352" s="38" t="s">
        <v>703</v>
      </c>
      <c r="B352" s="38">
        <v>385.94</v>
      </c>
      <c r="C352" s="38">
        <v>415.04</v>
      </c>
      <c r="D352" s="38">
        <v>4.83</v>
      </c>
      <c r="F352" s="38">
        <v>24</v>
      </c>
      <c r="G352" s="38">
        <v>5</v>
      </c>
      <c r="H352" s="38">
        <v>2023</v>
      </c>
      <c r="J352" s="39">
        <v>45070</v>
      </c>
      <c r="K352" s="38">
        <v>385.9</v>
      </c>
      <c r="L352" s="38">
        <v>415</v>
      </c>
      <c r="M352" s="38">
        <v>4.8</v>
      </c>
    </row>
    <row r="353" spans="1:13">
      <c r="A353" s="38" t="s">
        <v>704</v>
      </c>
      <c r="B353" s="38">
        <v>386.4</v>
      </c>
      <c r="C353" s="38">
        <v>414.34</v>
      </c>
      <c r="D353" s="38">
        <v>4.83</v>
      </c>
      <c r="F353" s="38">
        <v>25</v>
      </c>
      <c r="G353" s="38">
        <v>5</v>
      </c>
      <c r="H353" s="38">
        <v>2023</v>
      </c>
      <c r="J353" s="39">
        <v>45071</v>
      </c>
      <c r="K353" s="38">
        <v>386.4</v>
      </c>
      <c r="L353" s="38">
        <v>414.3</v>
      </c>
      <c r="M353" s="38">
        <v>4.8</v>
      </c>
    </row>
    <row r="354" spans="1:13">
      <c r="A354" s="38" t="s">
        <v>705</v>
      </c>
      <c r="B354" s="38">
        <v>386.52</v>
      </c>
      <c r="C354" s="38">
        <v>415.24</v>
      </c>
      <c r="D354" s="38">
        <v>4.83</v>
      </c>
      <c r="F354" s="38">
        <v>26</v>
      </c>
      <c r="G354" s="38">
        <v>5</v>
      </c>
      <c r="H354" s="38">
        <v>2023</v>
      </c>
      <c r="J354" s="39">
        <v>45072</v>
      </c>
      <c r="K354" s="38">
        <v>386.5</v>
      </c>
      <c r="L354" s="38">
        <v>415.2</v>
      </c>
      <c r="M354" s="38">
        <v>4.8</v>
      </c>
    </row>
    <row r="355" spans="1:13">
      <c r="A355" s="38" t="s">
        <v>706</v>
      </c>
      <c r="B355" s="38">
        <v>386.17</v>
      </c>
      <c r="C355" s="38">
        <v>413.78</v>
      </c>
      <c r="D355" s="38">
        <v>4.82</v>
      </c>
      <c r="F355" s="38">
        <v>29</v>
      </c>
      <c r="G355" s="38">
        <v>5</v>
      </c>
      <c r="H355" s="38">
        <v>2023</v>
      </c>
      <c r="J355" s="39">
        <v>45075</v>
      </c>
      <c r="K355" s="38">
        <v>386.2</v>
      </c>
      <c r="L355" s="38">
        <v>413.8</v>
      </c>
      <c r="M355" s="38">
        <v>4.8</v>
      </c>
    </row>
    <row r="356" spans="1:13">
      <c r="A356" s="38" t="s">
        <v>707</v>
      </c>
      <c r="B356" s="38">
        <v>386.52</v>
      </c>
      <c r="C356" s="38">
        <v>414.89</v>
      </c>
      <c r="D356" s="38">
        <v>4.78</v>
      </c>
      <c r="F356" s="38">
        <v>30</v>
      </c>
      <c r="G356" s="38">
        <v>5</v>
      </c>
      <c r="H356" s="38">
        <v>2023</v>
      </c>
      <c r="J356" s="39">
        <v>45076</v>
      </c>
      <c r="K356" s="38">
        <v>386.5</v>
      </c>
      <c r="L356" s="38">
        <v>414.9</v>
      </c>
      <c r="M356" s="38">
        <v>4.8</v>
      </c>
    </row>
    <row r="357" spans="1:13">
      <c r="A357" s="38" t="s">
        <v>708</v>
      </c>
      <c r="B357" s="38">
        <v>386.62</v>
      </c>
      <c r="C357" s="38">
        <v>412.76</v>
      </c>
      <c r="D357" s="38">
        <v>4.7699999999999996</v>
      </c>
      <c r="F357" s="38">
        <v>31</v>
      </c>
      <c r="G357" s="38">
        <v>5</v>
      </c>
      <c r="H357" s="38">
        <v>2023</v>
      </c>
      <c r="J357" s="39">
        <v>45077</v>
      </c>
      <c r="K357" s="38">
        <v>386.6</v>
      </c>
      <c r="L357" s="38">
        <v>412.8</v>
      </c>
      <c r="M357" s="38">
        <v>4.8</v>
      </c>
    </row>
    <row r="358" spans="1:13">
      <c r="A358" s="38" t="s">
        <v>709</v>
      </c>
      <c r="B358" s="38">
        <v>386.98</v>
      </c>
      <c r="C358" s="38">
        <v>414.49</v>
      </c>
      <c r="D358" s="38">
        <v>4.78</v>
      </c>
      <c r="F358" s="38">
        <v>1</v>
      </c>
      <c r="G358" s="38">
        <v>6</v>
      </c>
      <c r="H358" s="38">
        <v>2023</v>
      </c>
      <c r="J358" s="39">
        <v>45078</v>
      </c>
      <c r="K358" s="38">
        <v>387</v>
      </c>
      <c r="L358" s="38">
        <v>414.5</v>
      </c>
      <c r="M358" s="38">
        <v>4.8</v>
      </c>
    </row>
    <row r="359" spans="1:13">
      <c r="A359" s="38" t="s">
        <v>710</v>
      </c>
      <c r="B359" s="38">
        <v>387.22</v>
      </c>
      <c r="C359" s="38">
        <v>416.92</v>
      </c>
      <c r="D359" s="38">
        <v>4.78</v>
      </c>
      <c r="F359" s="38">
        <v>2</v>
      </c>
      <c r="G359" s="38">
        <v>6</v>
      </c>
      <c r="H359" s="38">
        <v>2023</v>
      </c>
      <c r="J359" s="39">
        <v>45079</v>
      </c>
      <c r="K359" s="38">
        <v>387.2</v>
      </c>
      <c r="L359" s="38">
        <v>416.9</v>
      </c>
      <c r="M359" s="38">
        <v>4.8</v>
      </c>
    </row>
    <row r="360" spans="1:13">
      <c r="A360" s="38" t="s">
        <v>711</v>
      </c>
      <c r="B360" s="38">
        <v>387.28</v>
      </c>
      <c r="C360" s="38">
        <v>414.12</v>
      </c>
      <c r="D360" s="38">
        <v>4.76</v>
      </c>
      <c r="F360" s="38">
        <v>5</v>
      </c>
      <c r="G360" s="38">
        <v>6</v>
      </c>
      <c r="H360" s="38">
        <v>2023</v>
      </c>
      <c r="J360" s="39">
        <v>45082</v>
      </c>
      <c r="K360" s="38">
        <v>387.3</v>
      </c>
      <c r="L360" s="38">
        <v>414.1</v>
      </c>
      <c r="M360" s="38">
        <v>4.8</v>
      </c>
    </row>
    <row r="361" spans="1:13">
      <c r="A361" s="38" t="s">
        <v>712</v>
      </c>
      <c r="B361" s="38">
        <v>387.04</v>
      </c>
      <c r="C361" s="38">
        <v>414.13</v>
      </c>
      <c r="D361" s="38">
        <v>4.7699999999999996</v>
      </c>
      <c r="F361" s="38">
        <v>6</v>
      </c>
      <c r="G361" s="38">
        <v>6</v>
      </c>
      <c r="H361" s="38">
        <v>2023</v>
      </c>
      <c r="J361" s="39">
        <v>45083</v>
      </c>
      <c r="K361" s="38">
        <v>387</v>
      </c>
      <c r="L361" s="38">
        <v>414.1</v>
      </c>
      <c r="M361" s="38">
        <v>4.8</v>
      </c>
    </row>
    <row r="362" spans="1:13">
      <c r="A362" s="38" t="s">
        <v>713</v>
      </c>
      <c r="B362" s="38">
        <v>386.75</v>
      </c>
      <c r="C362" s="38">
        <v>414.33</v>
      </c>
      <c r="D362" s="38">
        <v>4.75</v>
      </c>
      <c r="F362" s="38">
        <v>7</v>
      </c>
      <c r="G362" s="38">
        <v>6</v>
      </c>
      <c r="H362" s="38">
        <v>2023</v>
      </c>
      <c r="J362" s="39">
        <v>45084</v>
      </c>
      <c r="K362" s="38">
        <v>386.8</v>
      </c>
      <c r="L362" s="38">
        <v>414.3</v>
      </c>
      <c r="M362" s="38">
        <v>4.8</v>
      </c>
    </row>
    <row r="363" spans="1:13">
      <c r="A363" s="38" t="s">
        <v>714</v>
      </c>
      <c r="B363" s="38">
        <v>387.04</v>
      </c>
      <c r="C363" s="38">
        <v>415.29</v>
      </c>
      <c r="D363" s="38">
        <v>4.72</v>
      </c>
      <c r="F363" s="38">
        <v>8</v>
      </c>
      <c r="G363" s="38">
        <v>6</v>
      </c>
      <c r="H363" s="38">
        <v>2023</v>
      </c>
      <c r="J363" s="39">
        <v>45085</v>
      </c>
      <c r="K363" s="38">
        <v>387</v>
      </c>
      <c r="L363" s="38">
        <v>415.3</v>
      </c>
      <c r="M363" s="38">
        <v>4.7</v>
      </c>
    </row>
    <row r="364" spans="1:13">
      <c r="A364" s="38" t="s">
        <v>715</v>
      </c>
      <c r="B364" s="38">
        <v>386.18</v>
      </c>
      <c r="C364" s="38">
        <v>415.57</v>
      </c>
      <c r="D364" s="38">
        <v>4.67</v>
      </c>
      <c r="F364" s="38">
        <v>9</v>
      </c>
      <c r="G364" s="38">
        <v>6</v>
      </c>
      <c r="H364" s="38">
        <v>2023</v>
      </c>
      <c r="J364" s="39">
        <v>45086</v>
      </c>
      <c r="K364" s="38">
        <v>386.2</v>
      </c>
      <c r="L364" s="38">
        <v>415.6</v>
      </c>
      <c r="M364" s="38">
        <v>4.7</v>
      </c>
    </row>
    <row r="365" spans="1:13">
      <c r="A365" s="38" t="s">
        <v>716</v>
      </c>
      <c r="B365" s="38">
        <v>386.4</v>
      </c>
      <c r="C365" s="38">
        <v>416.19</v>
      </c>
      <c r="D365" s="38">
        <v>4.68</v>
      </c>
      <c r="F365" s="38">
        <v>12</v>
      </c>
      <c r="G365" s="38">
        <v>6</v>
      </c>
      <c r="H365" s="38">
        <v>2023</v>
      </c>
      <c r="J365" s="39">
        <v>45089</v>
      </c>
      <c r="K365" s="38">
        <v>386.4</v>
      </c>
      <c r="L365" s="38">
        <v>416.2</v>
      </c>
      <c r="M365" s="38">
        <v>4.7</v>
      </c>
    </row>
    <row r="366" spans="1:13">
      <c r="A366" s="38" t="s">
        <v>717</v>
      </c>
      <c r="B366" s="38">
        <v>387.21</v>
      </c>
      <c r="C366" s="38">
        <v>418.11</v>
      </c>
      <c r="D366" s="38">
        <v>4.63</v>
      </c>
      <c r="F366" s="38">
        <v>13</v>
      </c>
      <c r="G366" s="38">
        <v>6</v>
      </c>
      <c r="H366" s="38">
        <v>2023</v>
      </c>
      <c r="J366" s="39">
        <v>45090</v>
      </c>
      <c r="K366" s="38">
        <v>387.2</v>
      </c>
      <c r="L366" s="38">
        <v>418.1</v>
      </c>
      <c r="M366" s="38">
        <v>4.5999999999999996</v>
      </c>
    </row>
    <row r="367" spans="1:13">
      <c r="A367" s="38" t="s">
        <v>718</v>
      </c>
      <c r="B367" s="38">
        <v>386.6</v>
      </c>
      <c r="C367" s="38">
        <v>417.76</v>
      </c>
      <c r="D367" s="38">
        <v>4.5999999999999996</v>
      </c>
      <c r="F367" s="38">
        <v>14</v>
      </c>
      <c r="G367" s="38">
        <v>6</v>
      </c>
      <c r="H367" s="38">
        <v>2023</v>
      </c>
      <c r="J367" s="39">
        <v>45091</v>
      </c>
      <c r="K367" s="38">
        <v>386.6</v>
      </c>
      <c r="L367" s="38">
        <v>417.8</v>
      </c>
      <c r="M367" s="38">
        <v>4.5999999999999996</v>
      </c>
    </row>
    <row r="368" spans="1:13">
      <c r="A368" s="38" t="s">
        <v>719</v>
      </c>
      <c r="B368" s="38">
        <v>386.54</v>
      </c>
      <c r="C368" s="38">
        <v>419.13</v>
      </c>
      <c r="D368" s="38">
        <v>4.62</v>
      </c>
      <c r="F368" s="38">
        <v>15</v>
      </c>
      <c r="G368" s="38">
        <v>6</v>
      </c>
      <c r="H368" s="38">
        <v>2023</v>
      </c>
      <c r="J368" s="39">
        <v>45092</v>
      </c>
      <c r="K368" s="38">
        <v>386.5</v>
      </c>
      <c r="L368" s="38">
        <v>419.1</v>
      </c>
      <c r="M368" s="38">
        <v>4.5999999999999996</v>
      </c>
    </row>
    <row r="369" spans="1:13">
      <c r="A369" s="38" t="s">
        <v>720</v>
      </c>
      <c r="B369" s="38">
        <v>386.54</v>
      </c>
      <c r="C369" s="38">
        <v>423.3</v>
      </c>
      <c r="D369" s="38">
        <v>4.62</v>
      </c>
      <c r="F369" s="38">
        <v>16</v>
      </c>
      <c r="G369" s="38">
        <v>6</v>
      </c>
      <c r="H369" s="38">
        <v>2023</v>
      </c>
      <c r="J369" s="39">
        <v>45093</v>
      </c>
      <c r="K369" s="38">
        <v>386.5</v>
      </c>
      <c r="L369" s="38">
        <v>423.3</v>
      </c>
      <c r="M369" s="38">
        <v>4.5999999999999996</v>
      </c>
    </row>
    <row r="370" spans="1:13">
      <c r="A370" s="38" t="s">
        <v>721</v>
      </c>
      <c r="B370" s="38">
        <v>386.27</v>
      </c>
      <c r="C370" s="38">
        <v>421.73</v>
      </c>
      <c r="D370" s="38">
        <v>4.59</v>
      </c>
      <c r="F370" s="38">
        <v>19</v>
      </c>
      <c r="G370" s="38">
        <v>6</v>
      </c>
      <c r="H370" s="38">
        <v>2023</v>
      </c>
      <c r="J370" s="39">
        <v>45096</v>
      </c>
      <c r="K370" s="38">
        <v>386.3</v>
      </c>
      <c r="L370" s="38">
        <v>421.7</v>
      </c>
      <c r="M370" s="38">
        <v>4.5999999999999996</v>
      </c>
    </row>
    <row r="371" spans="1:13">
      <c r="A371" s="38" t="s">
        <v>722</v>
      </c>
      <c r="B371" s="38">
        <v>387.08</v>
      </c>
      <c r="C371" s="38">
        <v>423.12</v>
      </c>
      <c r="D371" s="38">
        <v>4.5999999999999996</v>
      </c>
      <c r="F371" s="38">
        <v>20</v>
      </c>
      <c r="G371" s="38">
        <v>6</v>
      </c>
      <c r="H371" s="38">
        <v>2023</v>
      </c>
      <c r="J371" s="39">
        <v>45097</v>
      </c>
      <c r="K371" s="38">
        <v>387.1</v>
      </c>
      <c r="L371" s="38">
        <v>423.1</v>
      </c>
      <c r="M371" s="38">
        <v>4.5999999999999996</v>
      </c>
    </row>
    <row r="372" spans="1:13">
      <c r="A372" s="38" t="s">
        <v>723</v>
      </c>
      <c r="B372" s="38">
        <v>386.16</v>
      </c>
      <c r="C372" s="38">
        <v>421.65</v>
      </c>
      <c r="D372" s="38">
        <v>4.59</v>
      </c>
      <c r="F372" s="38">
        <v>21</v>
      </c>
      <c r="G372" s="38">
        <v>6</v>
      </c>
      <c r="H372" s="38">
        <v>2023</v>
      </c>
      <c r="J372" s="39">
        <v>45098</v>
      </c>
      <c r="K372" s="38">
        <v>386.2</v>
      </c>
      <c r="L372" s="38">
        <v>421.7</v>
      </c>
      <c r="M372" s="38">
        <v>4.5999999999999996</v>
      </c>
    </row>
    <row r="373" spans="1:13">
      <c r="A373" s="38" t="s">
        <v>724</v>
      </c>
      <c r="B373" s="38">
        <v>386.14</v>
      </c>
      <c r="C373" s="38">
        <v>424.95</v>
      </c>
      <c r="D373" s="38">
        <v>4.6100000000000003</v>
      </c>
      <c r="F373" s="38">
        <v>22</v>
      </c>
      <c r="G373" s="38">
        <v>6</v>
      </c>
      <c r="H373" s="38">
        <v>2023</v>
      </c>
      <c r="J373" s="39">
        <v>45099</v>
      </c>
      <c r="K373" s="38">
        <v>386.1</v>
      </c>
      <c r="L373" s="38">
        <v>425</v>
      </c>
      <c r="M373" s="38">
        <v>4.5999999999999996</v>
      </c>
    </row>
    <row r="374" spans="1:13">
      <c r="A374" s="38" t="s">
        <v>725</v>
      </c>
      <c r="B374" s="38">
        <v>387.1</v>
      </c>
      <c r="C374" s="38">
        <v>420.7</v>
      </c>
      <c r="D374" s="38">
        <v>4.57</v>
      </c>
      <c r="F374" s="38">
        <v>23</v>
      </c>
      <c r="G374" s="38">
        <v>6</v>
      </c>
      <c r="H374" s="38">
        <v>2023</v>
      </c>
      <c r="J374" s="39">
        <v>45100</v>
      </c>
      <c r="K374" s="38">
        <v>387.1</v>
      </c>
      <c r="L374" s="38">
        <v>420.7</v>
      </c>
      <c r="M374" s="38">
        <v>4.5999999999999996</v>
      </c>
    </row>
    <row r="375" spans="1:13">
      <c r="A375" s="38" t="s">
        <v>726</v>
      </c>
      <c r="B375" s="38">
        <v>386.55</v>
      </c>
      <c r="C375" s="38">
        <v>421.49</v>
      </c>
      <c r="D375" s="38">
        <v>4.59</v>
      </c>
      <c r="F375" s="38">
        <v>26</v>
      </c>
      <c r="G375" s="38">
        <v>6</v>
      </c>
      <c r="H375" s="38">
        <v>2023</v>
      </c>
      <c r="J375" s="39">
        <v>45103</v>
      </c>
      <c r="K375" s="38">
        <v>386.6</v>
      </c>
      <c r="L375" s="38">
        <v>421.5</v>
      </c>
      <c r="M375" s="38">
        <v>4.5999999999999996</v>
      </c>
    </row>
    <row r="376" spans="1:13">
      <c r="A376" s="38" t="s">
        <v>727</v>
      </c>
      <c r="B376" s="38">
        <v>386.71</v>
      </c>
      <c r="C376" s="38">
        <v>423.45</v>
      </c>
      <c r="D376" s="38">
        <v>4.55</v>
      </c>
      <c r="F376" s="38">
        <v>27</v>
      </c>
      <c r="G376" s="38">
        <v>6</v>
      </c>
      <c r="H376" s="38">
        <v>2023</v>
      </c>
      <c r="J376" s="39">
        <v>45104</v>
      </c>
      <c r="K376" s="38">
        <v>386.7</v>
      </c>
      <c r="L376" s="38">
        <v>423.5</v>
      </c>
      <c r="M376" s="38">
        <v>4.5999999999999996</v>
      </c>
    </row>
    <row r="377" spans="1:13">
      <c r="A377" s="38" t="s">
        <v>728</v>
      </c>
      <c r="B377" s="38">
        <v>386.53</v>
      </c>
      <c r="C377" s="38">
        <v>423.37</v>
      </c>
      <c r="D377" s="38">
        <v>4.51</v>
      </c>
      <c r="F377" s="38">
        <v>28</v>
      </c>
      <c r="G377" s="38">
        <v>6</v>
      </c>
      <c r="H377" s="38">
        <v>2023</v>
      </c>
      <c r="J377" s="39">
        <v>45105</v>
      </c>
      <c r="K377" s="38">
        <v>386.5</v>
      </c>
      <c r="L377" s="38">
        <v>423.4</v>
      </c>
      <c r="M377" s="38">
        <v>4.5</v>
      </c>
    </row>
    <row r="378" spans="1:13">
      <c r="A378" s="38" t="s">
        <v>729</v>
      </c>
      <c r="B378" s="38">
        <v>386.32</v>
      </c>
      <c r="C378" s="38">
        <v>422.17</v>
      </c>
      <c r="D378" s="38">
        <v>4.4400000000000004</v>
      </c>
      <c r="F378" s="38">
        <v>29</v>
      </c>
      <c r="G378" s="38">
        <v>6</v>
      </c>
      <c r="H378" s="38">
        <v>2023</v>
      </c>
      <c r="J378" s="39">
        <v>45106</v>
      </c>
      <c r="K378" s="38">
        <v>386.3</v>
      </c>
      <c r="L378" s="38">
        <v>422.2</v>
      </c>
      <c r="M378" s="38">
        <v>4.4000000000000004</v>
      </c>
    </row>
    <row r="379" spans="1:13">
      <c r="A379" s="38" t="s">
        <v>730</v>
      </c>
      <c r="B379" s="38">
        <v>386.06</v>
      </c>
      <c r="C379" s="38">
        <v>418.95</v>
      </c>
      <c r="D379" s="38">
        <v>4.34</v>
      </c>
      <c r="F379" s="38">
        <v>30</v>
      </c>
      <c r="G379" s="38">
        <v>6</v>
      </c>
      <c r="H379" s="38">
        <v>2023</v>
      </c>
      <c r="J379" s="39">
        <v>45107</v>
      </c>
      <c r="K379" s="38">
        <v>386.1</v>
      </c>
      <c r="L379" s="38">
        <v>419</v>
      </c>
      <c r="M379" s="38">
        <v>4.3</v>
      </c>
    </row>
    <row r="380" spans="1:13">
      <c r="A380" s="38" t="s">
        <v>731</v>
      </c>
      <c r="B380" s="38">
        <v>386.98</v>
      </c>
      <c r="C380" s="38">
        <v>421.42</v>
      </c>
      <c r="D380" s="38">
        <v>4.32</v>
      </c>
      <c r="F380" s="38">
        <v>3</v>
      </c>
      <c r="G380" s="38">
        <v>7</v>
      </c>
      <c r="H380" s="38">
        <v>2023</v>
      </c>
      <c r="J380" s="39">
        <v>45110</v>
      </c>
      <c r="K380" s="38">
        <v>387</v>
      </c>
      <c r="L380" s="38">
        <v>421.4</v>
      </c>
      <c r="M380" s="38">
        <v>4.3</v>
      </c>
    </row>
    <row r="381" spans="1:13">
      <c r="A381" s="38" t="s">
        <v>732</v>
      </c>
      <c r="B381" s="38">
        <v>386.25</v>
      </c>
      <c r="C381" s="38">
        <v>420.9</v>
      </c>
      <c r="D381" s="38">
        <v>4.3</v>
      </c>
      <c r="F381" s="38">
        <v>4</v>
      </c>
      <c r="G381" s="38">
        <v>7</v>
      </c>
      <c r="H381" s="38">
        <v>2023</v>
      </c>
      <c r="J381" s="39">
        <v>45111</v>
      </c>
      <c r="K381" s="38">
        <v>386.3</v>
      </c>
      <c r="L381" s="38">
        <v>420.9</v>
      </c>
      <c r="M381" s="38">
        <v>4.3</v>
      </c>
    </row>
    <row r="382" spans="1:13">
      <c r="A382" s="38" t="s">
        <v>733</v>
      </c>
      <c r="B382" s="38">
        <v>386.28</v>
      </c>
      <c r="C382" s="38">
        <v>420.54</v>
      </c>
      <c r="D382" s="38">
        <v>4.21</v>
      </c>
      <c r="F382" s="38">
        <v>6</v>
      </c>
      <c r="G382" s="38">
        <v>7</v>
      </c>
      <c r="H382" s="38">
        <v>2023</v>
      </c>
      <c r="J382" s="39">
        <v>45113</v>
      </c>
      <c r="K382" s="38">
        <v>386.3</v>
      </c>
      <c r="L382" s="38">
        <v>420.5</v>
      </c>
      <c r="M382" s="38">
        <v>4.2</v>
      </c>
    </row>
    <row r="383" spans="1:13">
      <c r="A383" s="38" t="s">
        <v>734</v>
      </c>
      <c r="B383" s="38">
        <v>386.19</v>
      </c>
      <c r="C383" s="38">
        <v>420.64</v>
      </c>
      <c r="D383" s="38">
        <v>4.22</v>
      </c>
      <c r="F383" s="38">
        <v>7</v>
      </c>
      <c r="G383" s="38">
        <v>7</v>
      </c>
      <c r="H383" s="38">
        <v>2023</v>
      </c>
      <c r="J383" s="39">
        <v>45114</v>
      </c>
      <c r="K383" s="38">
        <v>386.2</v>
      </c>
      <c r="L383" s="38">
        <v>420.6</v>
      </c>
      <c r="M383" s="38">
        <v>4.2</v>
      </c>
    </row>
    <row r="384" spans="1:13">
      <c r="A384" s="38" t="s">
        <v>735</v>
      </c>
      <c r="B384" s="38">
        <v>387.09</v>
      </c>
      <c r="C384" s="38">
        <v>424.29</v>
      </c>
      <c r="D384" s="38">
        <v>4.2300000000000004</v>
      </c>
      <c r="F384" s="38">
        <v>10</v>
      </c>
      <c r="G384" s="38">
        <v>7</v>
      </c>
      <c r="H384" s="38">
        <v>2023</v>
      </c>
      <c r="J384" s="39">
        <v>45117</v>
      </c>
      <c r="K384" s="38">
        <v>387.1</v>
      </c>
      <c r="L384" s="38">
        <v>424.3</v>
      </c>
      <c r="M384" s="38">
        <v>4.2</v>
      </c>
    </row>
    <row r="385" spans="1:13">
      <c r="A385" s="38" t="s">
        <v>736</v>
      </c>
      <c r="B385" s="38">
        <v>387.17</v>
      </c>
      <c r="C385" s="38">
        <v>426.08</v>
      </c>
      <c r="D385" s="38">
        <v>4.29</v>
      </c>
      <c r="F385" s="38">
        <v>11</v>
      </c>
      <c r="G385" s="38">
        <v>7</v>
      </c>
      <c r="H385" s="38">
        <v>2023</v>
      </c>
      <c r="J385" s="39">
        <v>45118</v>
      </c>
      <c r="K385" s="38">
        <v>387.2</v>
      </c>
      <c r="L385" s="38">
        <v>426.1</v>
      </c>
      <c r="M385" s="38">
        <v>4.3</v>
      </c>
    </row>
    <row r="386" spans="1:13">
      <c r="A386" s="38" t="s">
        <v>737</v>
      </c>
      <c r="B386" s="38">
        <v>386.26</v>
      </c>
      <c r="C386" s="38">
        <v>425.7</v>
      </c>
      <c r="D386" s="38">
        <v>4.26</v>
      </c>
      <c r="F386" s="38">
        <v>12</v>
      </c>
      <c r="G386" s="38">
        <v>7</v>
      </c>
      <c r="H386" s="38">
        <v>2023</v>
      </c>
      <c r="J386" s="39">
        <v>45119</v>
      </c>
      <c r="K386" s="38">
        <v>386.3</v>
      </c>
      <c r="L386" s="38">
        <v>425.7</v>
      </c>
      <c r="M386" s="38">
        <v>4.3</v>
      </c>
    </row>
    <row r="387" spans="1:13">
      <c r="A387" s="38" t="s">
        <v>738</v>
      </c>
      <c r="B387" s="38">
        <v>387.1</v>
      </c>
      <c r="C387" s="38">
        <v>432.39</v>
      </c>
      <c r="D387" s="38">
        <v>4.3</v>
      </c>
      <c r="F387" s="38">
        <v>13</v>
      </c>
      <c r="G387" s="38">
        <v>7</v>
      </c>
      <c r="H387" s="38">
        <v>2023</v>
      </c>
      <c r="J387" s="39">
        <v>45120</v>
      </c>
      <c r="K387" s="38">
        <v>387.1</v>
      </c>
      <c r="L387" s="38">
        <v>432.4</v>
      </c>
      <c r="M387" s="38">
        <v>4.3</v>
      </c>
    </row>
    <row r="388" spans="1:13">
      <c r="A388" s="38" t="s">
        <v>739</v>
      </c>
      <c r="B388" s="38">
        <v>386.01</v>
      </c>
      <c r="C388" s="38">
        <v>433.1</v>
      </c>
      <c r="D388" s="38">
        <v>4.28</v>
      </c>
      <c r="F388" s="38">
        <v>14</v>
      </c>
      <c r="G388" s="38">
        <v>7</v>
      </c>
      <c r="H388" s="38">
        <v>2023</v>
      </c>
      <c r="J388" s="39">
        <v>45121</v>
      </c>
      <c r="K388" s="38">
        <v>386</v>
      </c>
      <c r="L388" s="38">
        <v>433.1</v>
      </c>
      <c r="M388" s="38">
        <v>4.3</v>
      </c>
    </row>
    <row r="389" spans="1:13">
      <c r="A389" s="38" t="s">
        <v>740</v>
      </c>
      <c r="B389" s="38">
        <v>386.14</v>
      </c>
      <c r="C389" s="38">
        <v>433.67</v>
      </c>
      <c r="D389" s="38">
        <v>4.2699999999999996</v>
      </c>
      <c r="F389" s="38">
        <v>17</v>
      </c>
      <c r="G389" s="38">
        <v>7</v>
      </c>
      <c r="H389" s="38">
        <v>2023</v>
      </c>
      <c r="J389" s="39">
        <v>45124</v>
      </c>
      <c r="K389" s="38">
        <v>386.1</v>
      </c>
      <c r="L389" s="38">
        <v>433.7</v>
      </c>
      <c r="M389" s="38">
        <v>4.3</v>
      </c>
    </row>
    <row r="390" spans="1:13">
      <c r="A390" s="38" t="s">
        <v>741</v>
      </c>
      <c r="B390" s="38">
        <v>386.29</v>
      </c>
      <c r="C390" s="38">
        <v>434.77</v>
      </c>
      <c r="D390" s="38">
        <v>4.26</v>
      </c>
      <c r="F390" s="38">
        <v>18</v>
      </c>
      <c r="G390" s="38">
        <v>7</v>
      </c>
      <c r="H390" s="38">
        <v>2023</v>
      </c>
      <c r="J390" s="39">
        <v>45125</v>
      </c>
      <c r="K390" s="38">
        <v>386.3</v>
      </c>
      <c r="L390" s="38">
        <v>434.8</v>
      </c>
      <c r="M390" s="38">
        <v>4.3</v>
      </c>
    </row>
    <row r="391" spans="1:13">
      <c r="A391" s="38" t="s">
        <v>742</v>
      </c>
      <c r="B391" s="38">
        <v>387.28</v>
      </c>
      <c r="C391" s="38">
        <v>434.41</v>
      </c>
      <c r="D391" s="38">
        <v>4.25</v>
      </c>
      <c r="F391" s="38">
        <v>19</v>
      </c>
      <c r="G391" s="38">
        <v>7</v>
      </c>
      <c r="H391" s="38">
        <v>2023</v>
      </c>
      <c r="J391" s="39">
        <v>45126</v>
      </c>
      <c r="K391" s="38">
        <v>387.3</v>
      </c>
      <c r="L391" s="38">
        <v>434.4</v>
      </c>
      <c r="M391" s="38">
        <v>4.3</v>
      </c>
    </row>
    <row r="392" spans="1:13">
      <c r="A392" s="38" t="s">
        <v>743</v>
      </c>
      <c r="B392" s="38">
        <v>386.29</v>
      </c>
      <c r="C392" s="38">
        <v>432.76</v>
      </c>
      <c r="D392" s="38">
        <v>4.26</v>
      </c>
      <c r="F392" s="38">
        <v>20</v>
      </c>
      <c r="G392" s="38">
        <v>7</v>
      </c>
      <c r="H392" s="38">
        <v>2023</v>
      </c>
      <c r="J392" s="39">
        <v>45127</v>
      </c>
      <c r="K392" s="38">
        <v>386.3</v>
      </c>
      <c r="L392" s="38">
        <v>432.8</v>
      </c>
      <c r="M392" s="38">
        <v>4.3</v>
      </c>
    </row>
    <row r="393" spans="1:13">
      <c r="A393" s="38" t="s">
        <v>744</v>
      </c>
      <c r="B393" s="38">
        <v>386.48</v>
      </c>
      <c r="C393" s="38">
        <v>430</v>
      </c>
      <c r="D393" s="38">
        <v>4.29</v>
      </c>
      <c r="F393" s="38">
        <v>21</v>
      </c>
      <c r="G393" s="38">
        <v>7</v>
      </c>
      <c r="H393" s="38">
        <v>2023</v>
      </c>
      <c r="J393" s="39">
        <v>45128</v>
      </c>
      <c r="K393" s="38">
        <v>386.5</v>
      </c>
      <c r="L393" s="38">
        <v>430</v>
      </c>
      <c r="M393" s="38">
        <v>4.3</v>
      </c>
    </row>
    <row r="394" spans="1:13">
      <c r="A394" s="38" t="s">
        <v>745</v>
      </c>
      <c r="B394" s="38">
        <v>387.09</v>
      </c>
      <c r="C394" s="38">
        <v>429.36</v>
      </c>
      <c r="D394" s="38">
        <v>4.28</v>
      </c>
      <c r="F394" s="38">
        <v>24</v>
      </c>
      <c r="G394" s="38">
        <v>7</v>
      </c>
      <c r="H394" s="38">
        <v>2023</v>
      </c>
      <c r="J394" s="39">
        <v>45131</v>
      </c>
      <c r="K394" s="38">
        <v>387.1</v>
      </c>
      <c r="L394" s="38">
        <v>429.4</v>
      </c>
      <c r="M394" s="38">
        <v>4.3</v>
      </c>
    </row>
    <row r="395" spans="1:13">
      <c r="A395" s="38" t="s">
        <v>746</v>
      </c>
      <c r="B395" s="38">
        <v>386.74</v>
      </c>
      <c r="C395" s="38">
        <v>427.15</v>
      </c>
      <c r="D395" s="38">
        <v>4.3</v>
      </c>
      <c r="F395" s="38">
        <v>25</v>
      </c>
      <c r="G395" s="38">
        <v>7</v>
      </c>
      <c r="H395" s="38">
        <v>2023</v>
      </c>
      <c r="J395" s="39">
        <v>45132</v>
      </c>
      <c r="K395" s="38">
        <v>386.7</v>
      </c>
      <c r="L395" s="38">
        <v>427.2</v>
      </c>
      <c r="M395" s="38">
        <v>4.3</v>
      </c>
    </row>
    <row r="396" spans="1:13">
      <c r="A396" s="38" t="s">
        <v>747</v>
      </c>
      <c r="B396" s="38">
        <v>386.4</v>
      </c>
      <c r="C396" s="38">
        <v>428.13</v>
      </c>
      <c r="D396" s="38">
        <v>4.29</v>
      </c>
      <c r="F396" s="38">
        <v>26</v>
      </c>
      <c r="G396" s="38">
        <v>7</v>
      </c>
      <c r="H396" s="38">
        <v>2023</v>
      </c>
      <c r="J396" s="39">
        <v>45133</v>
      </c>
      <c r="K396" s="38">
        <v>386.4</v>
      </c>
      <c r="L396" s="38">
        <v>428.1</v>
      </c>
      <c r="M396" s="38">
        <v>4.3</v>
      </c>
    </row>
    <row r="397" spans="1:13">
      <c r="A397" s="38" t="s">
        <v>748</v>
      </c>
      <c r="B397" s="38">
        <v>386.36</v>
      </c>
      <c r="C397" s="38">
        <v>430.21</v>
      </c>
      <c r="D397" s="38">
        <v>4.29</v>
      </c>
      <c r="F397" s="38">
        <v>27</v>
      </c>
      <c r="G397" s="38">
        <v>7</v>
      </c>
      <c r="H397" s="38">
        <v>2023</v>
      </c>
      <c r="J397" s="39">
        <v>45134</v>
      </c>
      <c r="K397" s="38">
        <v>386.4</v>
      </c>
      <c r="L397" s="38">
        <v>430.2</v>
      </c>
      <c r="M397" s="38">
        <v>4.3</v>
      </c>
    </row>
    <row r="398" spans="1:13">
      <c r="A398" s="38" t="s">
        <v>749</v>
      </c>
      <c r="B398" s="38">
        <v>386.22</v>
      </c>
      <c r="C398" s="38">
        <v>424.57</v>
      </c>
      <c r="D398" s="38">
        <v>4.25</v>
      </c>
      <c r="F398" s="38">
        <v>28</v>
      </c>
      <c r="G398" s="38">
        <v>7</v>
      </c>
      <c r="H398" s="38">
        <v>2023</v>
      </c>
      <c r="J398" s="39">
        <v>45135</v>
      </c>
      <c r="K398" s="38">
        <v>386.2</v>
      </c>
      <c r="L398" s="38">
        <v>424.6</v>
      </c>
      <c r="M398" s="38">
        <v>4.3</v>
      </c>
    </row>
    <row r="399" spans="1:13">
      <c r="A399" s="38" t="s">
        <v>750</v>
      </c>
      <c r="B399" s="38">
        <v>386.14</v>
      </c>
      <c r="C399" s="38">
        <v>426.11</v>
      </c>
      <c r="D399" s="38">
        <v>4.2300000000000004</v>
      </c>
      <c r="F399" s="38">
        <v>31</v>
      </c>
      <c r="G399" s="38">
        <v>7</v>
      </c>
      <c r="H399" s="38">
        <v>2023</v>
      </c>
      <c r="J399" s="39">
        <v>45138</v>
      </c>
      <c r="K399" s="38">
        <v>386.1</v>
      </c>
      <c r="L399" s="38">
        <v>426.1</v>
      </c>
      <c r="M399" s="38">
        <v>4.2</v>
      </c>
    </row>
    <row r="400" spans="1:13">
      <c r="A400" s="38" t="s">
        <v>751</v>
      </c>
      <c r="B400" s="38">
        <v>386.18</v>
      </c>
      <c r="C400" s="38">
        <v>424.03</v>
      </c>
      <c r="D400" s="38">
        <v>4.21</v>
      </c>
      <c r="F400" s="38">
        <v>1</v>
      </c>
      <c r="G400" s="38">
        <v>8</v>
      </c>
      <c r="H400" s="38">
        <v>2023</v>
      </c>
      <c r="J400" s="39">
        <v>45139</v>
      </c>
      <c r="K400" s="38">
        <v>386.2</v>
      </c>
      <c r="L400" s="38">
        <v>424</v>
      </c>
      <c r="M400" s="38">
        <v>4.2</v>
      </c>
    </row>
    <row r="401" spans="1:13">
      <c r="A401" s="38" t="s">
        <v>752</v>
      </c>
      <c r="B401" s="38">
        <v>386.86</v>
      </c>
      <c r="C401" s="38">
        <v>424.62</v>
      </c>
      <c r="D401" s="38">
        <v>4.1500000000000004</v>
      </c>
      <c r="F401" s="38">
        <v>2</v>
      </c>
      <c r="G401" s="38">
        <v>8</v>
      </c>
      <c r="H401" s="38">
        <v>2023</v>
      </c>
      <c r="J401" s="39">
        <v>45140</v>
      </c>
      <c r="K401" s="38">
        <v>386.9</v>
      </c>
      <c r="L401" s="38">
        <v>424.6</v>
      </c>
      <c r="M401" s="38">
        <v>4.2</v>
      </c>
    </row>
    <row r="402" spans="1:13">
      <c r="A402" s="38" t="s">
        <v>753</v>
      </c>
      <c r="B402" s="38">
        <v>386.18</v>
      </c>
      <c r="C402" s="38">
        <v>422.25</v>
      </c>
      <c r="D402" s="38">
        <v>4.1100000000000003</v>
      </c>
      <c r="F402" s="38">
        <v>3</v>
      </c>
      <c r="G402" s="38">
        <v>8</v>
      </c>
      <c r="H402" s="38">
        <v>2023</v>
      </c>
      <c r="J402" s="39">
        <v>45141</v>
      </c>
      <c r="K402" s="38">
        <v>386.2</v>
      </c>
      <c r="L402" s="38">
        <v>422.3</v>
      </c>
      <c r="M402" s="38">
        <v>4.0999999999999996</v>
      </c>
    </row>
    <row r="403" spans="1:13">
      <c r="A403" s="38" t="s">
        <v>754</v>
      </c>
      <c r="B403" s="38">
        <v>386.29</v>
      </c>
      <c r="C403" s="38">
        <v>422.72</v>
      </c>
      <c r="D403" s="38">
        <v>4.0599999999999996</v>
      </c>
      <c r="F403" s="38">
        <v>4</v>
      </c>
      <c r="G403" s="38">
        <v>8</v>
      </c>
      <c r="H403" s="38">
        <v>2023</v>
      </c>
      <c r="J403" s="39">
        <v>45142</v>
      </c>
      <c r="K403" s="38">
        <v>386.3</v>
      </c>
      <c r="L403" s="38">
        <v>422.7</v>
      </c>
      <c r="M403" s="38">
        <v>4.0999999999999996</v>
      </c>
    </row>
    <row r="404" spans="1:13">
      <c r="A404" s="38" t="s">
        <v>755</v>
      </c>
      <c r="B404" s="38">
        <v>386.09</v>
      </c>
      <c r="C404" s="38">
        <v>423.62</v>
      </c>
      <c r="D404" s="38">
        <v>4</v>
      </c>
      <c r="F404" s="38">
        <v>7</v>
      </c>
      <c r="G404" s="38">
        <v>8</v>
      </c>
      <c r="H404" s="38">
        <v>2023</v>
      </c>
      <c r="J404" s="39">
        <v>45145</v>
      </c>
      <c r="K404" s="38">
        <v>386.1</v>
      </c>
      <c r="L404" s="38">
        <v>423.6</v>
      </c>
      <c r="M404" s="38">
        <v>4</v>
      </c>
    </row>
    <row r="405" spans="1:13">
      <c r="A405" s="38" t="s">
        <v>756</v>
      </c>
      <c r="B405" s="38">
        <v>386.46</v>
      </c>
      <c r="C405" s="38">
        <v>423.29</v>
      </c>
      <c r="D405" s="38">
        <v>4.03</v>
      </c>
      <c r="F405" s="38">
        <v>8</v>
      </c>
      <c r="G405" s="38">
        <v>8</v>
      </c>
      <c r="H405" s="38">
        <v>2023</v>
      </c>
      <c r="J405" s="39">
        <v>45146</v>
      </c>
      <c r="K405" s="38">
        <v>386.5</v>
      </c>
      <c r="L405" s="38">
        <v>423.3</v>
      </c>
      <c r="M405" s="38">
        <v>4</v>
      </c>
    </row>
    <row r="406" spans="1:13">
      <c r="A406" s="38" t="s">
        <v>757</v>
      </c>
      <c r="B406" s="38">
        <v>386.07</v>
      </c>
      <c r="C406" s="38">
        <v>423.75</v>
      </c>
      <c r="D406" s="38">
        <v>3.96</v>
      </c>
      <c r="F406" s="38">
        <v>9</v>
      </c>
      <c r="G406" s="38">
        <v>8</v>
      </c>
      <c r="H406" s="38">
        <v>2023</v>
      </c>
      <c r="J406" s="39">
        <v>45147</v>
      </c>
      <c r="K406" s="38">
        <v>386.1</v>
      </c>
      <c r="L406" s="38">
        <v>423.8</v>
      </c>
      <c r="M406" s="38">
        <v>4</v>
      </c>
    </row>
    <row r="407" spans="1:13">
      <c r="A407" s="38" t="s">
        <v>758</v>
      </c>
      <c r="B407" s="38">
        <v>386.05</v>
      </c>
      <c r="C407" s="38">
        <v>425.74</v>
      </c>
      <c r="D407" s="38">
        <v>3.96</v>
      </c>
      <c r="F407" s="38">
        <v>10</v>
      </c>
      <c r="G407" s="38">
        <v>8</v>
      </c>
      <c r="H407" s="38">
        <v>2023</v>
      </c>
      <c r="J407" s="39">
        <v>45148</v>
      </c>
      <c r="K407" s="38">
        <v>386.1</v>
      </c>
      <c r="L407" s="38">
        <v>425.7</v>
      </c>
      <c r="M407" s="38">
        <v>4</v>
      </c>
    </row>
    <row r="408" spans="1:13">
      <c r="A408" s="38" t="s">
        <v>759</v>
      </c>
      <c r="B408" s="38">
        <v>386</v>
      </c>
      <c r="C408" s="38">
        <v>424.29</v>
      </c>
      <c r="D408" s="38">
        <v>3.92</v>
      </c>
      <c r="F408" s="38">
        <v>11</v>
      </c>
      <c r="G408" s="38">
        <v>8</v>
      </c>
      <c r="H408" s="38">
        <v>2023</v>
      </c>
      <c r="J408" s="39">
        <v>45149</v>
      </c>
      <c r="K408" s="38">
        <v>386</v>
      </c>
      <c r="L408" s="38">
        <v>424.3</v>
      </c>
      <c r="M408" s="38">
        <v>3.9</v>
      </c>
    </row>
    <row r="409" spans="1:13">
      <c r="A409" s="38" t="s">
        <v>760</v>
      </c>
      <c r="B409" s="38">
        <v>386.61</v>
      </c>
      <c r="C409" s="38">
        <v>423.07</v>
      </c>
      <c r="D409" s="38">
        <v>3.81</v>
      </c>
      <c r="F409" s="38">
        <v>14</v>
      </c>
      <c r="G409" s="38">
        <v>8</v>
      </c>
      <c r="H409" s="38">
        <v>2023</v>
      </c>
      <c r="J409" s="39">
        <v>45152</v>
      </c>
      <c r="K409" s="38">
        <v>386.6</v>
      </c>
      <c r="L409" s="38">
        <v>423.1</v>
      </c>
      <c r="M409" s="38">
        <v>3.8</v>
      </c>
    </row>
    <row r="410" spans="1:13">
      <c r="A410" s="38" t="s">
        <v>761</v>
      </c>
      <c r="B410" s="38">
        <v>386.66</v>
      </c>
      <c r="C410" s="38">
        <v>422.7</v>
      </c>
      <c r="D410" s="38">
        <v>3.94</v>
      </c>
      <c r="F410" s="38">
        <v>15</v>
      </c>
      <c r="G410" s="38">
        <v>8</v>
      </c>
      <c r="H410" s="38">
        <v>2023</v>
      </c>
      <c r="J410" s="39">
        <v>45153</v>
      </c>
      <c r="K410" s="38">
        <v>386.7</v>
      </c>
      <c r="L410" s="38">
        <v>422.7</v>
      </c>
      <c r="M410" s="38">
        <v>3.9</v>
      </c>
    </row>
    <row r="411" spans="1:13">
      <c r="A411" s="38" t="s">
        <v>762</v>
      </c>
      <c r="B411" s="38">
        <v>385.97</v>
      </c>
      <c r="C411" s="38">
        <v>421.36</v>
      </c>
      <c r="D411" s="38">
        <v>4</v>
      </c>
      <c r="F411" s="38">
        <v>16</v>
      </c>
      <c r="G411" s="38">
        <v>8</v>
      </c>
      <c r="H411" s="38">
        <v>2023</v>
      </c>
      <c r="J411" s="39">
        <v>45154</v>
      </c>
      <c r="K411" s="38">
        <v>386</v>
      </c>
      <c r="L411" s="38">
        <v>421.4</v>
      </c>
      <c r="M411" s="38">
        <v>4</v>
      </c>
    </row>
    <row r="412" spans="1:13">
      <c r="A412" s="38" t="s">
        <v>763</v>
      </c>
      <c r="B412" s="38">
        <v>386.15</v>
      </c>
      <c r="C412" s="38">
        <v>420.21</v>
      </c>
      <c r="D412" s="38">
        <v>4.13</v>
      </c>
      <c r="F412" s="38">
        <v>17</v>
      </c>
      <c r="G412" s="38">
        <v>8</v>
      </c>
      <c r="H412" s="38">
        <v>2023</v>
      </c>
      <c r="J412" s="39">
        <v>45155</v>
      </c>
      <c r="K412" s="38">
        <v>386.2</v>
      </c>
      <c r="L412" s="38">
        <v>420.2</v>
      </c>
      <c r="M412" s="38">
        <v>4.0999999999999996</v>
      </c>
    </row>
    <row r="413" spans="1:13">
      <c r="A413" s="38" t="s">
        <v>764</v>
      </c>
      <c r="B413" s="38">
        <v>386.13</v>
      </c>
      <c r="C413" s="38">
        <v>419.49</v>
      </c>
      <c r="D413" s="38">
        <v>4.12</v>
      </c>
      <c r="F413" s="38">
        <v>18</v>
      </c>
      <c r="G413" s="38">
        <v>8</v>
      </c>
      <c r="H413" s="38">
        <v>2023</v>
      </c>
      <c r="J413" s="39">
        <v>45156</v>
      </c>
      <c r="K413" s="38">
        <v>386.13</v>
      </c>
      <c r="L413" s="38">
        <v>419.49</v>
      </c>
      <c r="M413" s="38">
        <v>4.12</v>
      </c>
    </row>
    <row r="414" spans="1:13">
      <c r="A414" s="38" t="s">
        <v>765</v>
      </c>
      <c r="B414" s="38">
        <v>385.88</v>
      </c>
      <c r="C414" s="38">
        <v>420.53</v>
      </c>
      <c r="D414" s="38">
        <v>4.0999999999999996</v>
      </c>
      <c r="F414" s="38" t="s">
        <v>766</v>
      </c>
      <c r="G414" s="38" t="s">
        <v>767</v>
      </c>
      <c r="H414" s="38" t="s">
        <v>768</v>
      </c>
      <c r="J414" s="39">
        <v>45159</v>
      </c>
      <c r="K414" s="38">
        <v>385.88</v>
      </c>
      <c r="L414" s="38">
        <v>420.53</v>
      </c>
      <c r="M414" s="38">
        <v>4.0999999999999996</v>
      </c>
    </row>
    <row r="415" spans="1:13">
      <c r="A415" s="38" t="s">
        <v>769</v>
      </c>
      <c r="B415" s="38">
        <v>385.79</v>
      </c>
      <c r="C415" s="38">
        <v>420.01</v>
      </c>
      <c r="D415" s="38">
        <v>4.0999999999999996</v>
      </c>
      <c r="F415" s="38" t="s">
        <v>770</v>
      </c>
      <c r="G415" s="38" t="s">
        <v>767</v>
      </c>
      <c r="H415" s="38" t="s">
        <v>768</v>
      </c>
      <c r="J415" s="39">
        <v>45160</v>
      </c>
      <c r="K415" s="38">
        <v>385.79</v>
      </c>
      <c r="L415" s="38">
        <v>420.01</v>
      </c>
      <c r="M415" s="38">
        <v>4.0999999999999996</v>
      </c>
    </row>
    <row r="416" spans="1:13">
      <c r="A416" s="38" t="s">
        <v>771</v>
      </c>
      <c r="B416" s="38">
        <v>386.8</v>
      </c>
      <c r="C416" s="38">
        <v>417.94</v>
      </c>
      <c r="D416" s="38">
        <v>4.0999999999999996</v>
      </c>
      <c r="F416" s="38" t="s">
        <v>772</v>
      </c>
      <c r="G416" s="38" t="s">
        <v>767</v>
      </c>
      <c r="H416" s="38" t="s">
        <v>768</v>
      </c>
      <c r="J416" s="39">
        <v>45161</v>
      </c>
      <c r="K416" s="38">
        <v>386.8</v>
      </c>
      <c r="L416" s="38">
        <v>417.94</v>
      </c>
      <c r="M416" s="38">
        <v>4.0999999999999996</v>
      </c>
    </row>
    <row r="417" spans="1:13">
      <c r="A417" s="38" t="s">
        <v>773</v>
      </c>
      <c r="B417" s="38">
        <v>385.96</v>
      </c>
      <c r="C417" s="38">
        <v>418.92</v>
      </c>
      <c r="D417" s="38">
        <v>4.09</v>
      </c>
      <c r="F417" s="38" t="s">
        <v>774</v>
      </c>
      <c r="G417" s="38" t="s">
        <v>767</v>
      </c>
      <c r="H417" s="38" t="s">
        <v>768</v>
      </c>
      <c r="J417" s="39">
        <v>45162</v>
      </c>
      <c r="K417" s="38">
        <v>385.96</v>
      </c>
      <c r="L417" s="38">
        <v>418.92</v>
      </c>
      <c r="M417" s="38">
        <v>4.09</v>
      </c>
    </row>
    <row r="418" spans="1:13">
      <c r="A418" s="38" t="s">
        <v>775</v>
      </c>
      <c r="B418" s="38">
        <v>385.98</v>
      </c>
      <c r="C418" s="38">
        <v>416.97</v>
      </c>
      <c r="D418" s="38">
        <v>4.08</v>
      </c>
      <c r="F418" s="38" t="s">
        <v>776</v>
      </c>
      <c r="G418" s="38" t="s">
        <v>767</v>
      </c>
      <c r="H418" s="38" t="s">
        <v>768</v>
      </c>
      <c r="J418" s="39">
        <v>45163</v>
      </c>
      <c r="K418" s="38">
        <v>385.98</v>
      </c>
      <c r="L418" s="38">
        <v>416.97</v>
      </c>
      <c r="M418" s="38">
        <v>4.08</v>
      </c>
    </row>
    <row r="419" spans="1:13">
      <c r="A419" s="38" t="s">
        <v>777</v>
      </c>
      <c r="B419" s="38">
        <v>385.99</v>
      </c>
      <c r="C419" s="38">
        <v>417.26</v>
      </c>
      <c r="D419" s="38">
        <v>4.05</v>
      </c>
      <c r="F419" s="38" t="s">
        <v>778</v>
      </c>
      <c r="G419" s="38" t="s">
        <v>767</v>
      </c>
      <c r="H419" s="38" t="s">
        <v>768</v>
      </c>
      <c r="J419" s="39">
        <v>45166</v>
      </c>
      <c r="K419" s="38">
        <v>385.99</v>
      </c>
      <c r="L419" s="38">
        <v>417.26</v>
      </c>
      <c r="M419" s="38">
        <v>4.05</v>
      </c>
    </row>
    <row r="420" spans="1:13">
      <c r="A420" s="38" t="s">
        <v>779</v>
      </c>
      <c r="B420" s="38">
        <v>386.15</v>
      </c>
      <c r="C420" s="38">
        <v>417.27</v>
      </c>
      <c r="D420" s="38">
        <v>4.0199999999999996</v>
      </c>
      <c r="F420" s="38" t="s">
        <v>780</v>
      </c>
      <c r="G420" s="38" t="s">
        <v>767</v>
      </c>
      <c r="H420" s="38" t="s">
        <v>768</v>
      </c>
      <c r="J420" s="39">
        <v>45167</v>
      </c>
      <c r="K420" s="38">
        <v>386.15</v>
      </c>
      <c r="L420" s="38">
        <v>417.27</v>
      </c>
      <c r="M420" s="38">
        <v>4.0199999999999996</v>
      </c>
    </row>
    <row r="421" spans="1:13">
      <c r="A421" s="38" t="s">
        <v>781</v>
      </c>
      <c r="B421" s="38">
        <v>385.98</v>
      </c>
      <c r="C421" s="38">
        <v>420.37</v>
      </c>
      <c r="D421" s="38">
        <v>4.0199999999999996</v>
      </c>
      <c r="F421" s="38" t="s">
        <v>782</v>
      </c>
      <c r="G421" s="38" t="s">
        <v>767</v>
      </c>
      <c r="H421" s="38" t="s">
        <v>768</v>
      </c>
      <c r="J421" s="39">
        <v>45168</v>
      </c>
      <c r="K421" s="38">
        <v>385.98</v>
      </c>
      <c r="L421" s="38">
        <v>420.37</v>
      </c>
      <c r="M421" s="38">
        <v>4.0199999999999996</v>
      </c>
    </row>
    <row r="422" spans="1:13">
      <c r="A422" s="38" t="s">
        <v>783</v>
      </c>
      <c r="B422" s="38">
        <v>385.78</v>
      </c>
      <c r="C422" s="38">
        <v>419.38</v>
      </c>
      <c r="D422" s="38">
        <v>4</v>
      </c>
      <c r="F422" s="38" t="s">
        <v>784</v>
      </c>
      <c r="G422" s="38" t="s">
        <v>767</v>
      </c>
      <c r="H422" s="38" t="s">
        <v>768</v>
      </c>
      <c r="J422" s="39">
        <v>45169</v>
      </c>
      <c r="K422" s="38">
        <v>385.78</v>
      </c>
      <c r="L422" s="38">
        <v>419.38</v>
      </c>
      <c r="M422" s="38">
        <v>4</v>
      </c>
    </row>
    <row r="423" spans="1:13">
      <c r="A423" s="38" t="s">
        <v>785</v>
      </c>
      <c r="B423" s="38">
        <v>385.9</v>
      </c>
      <c r="C423" s="38">
        <v>418.43</v>
      </c>
      <c r="D423" s="38">
        <v>4</v>
      </c>
      <c r="F423" s="38" t="s">
        <v>786</v>
      </c>
      <c r="G423" s="38" t="s">
        <v>787</v>
      </c>
      <c r="H423" s="38" t="s">
        <v>768</v>
      </c>
      <c r="J423" s="39">
        <v>45170</v>
      </c>
      <c r="K423" s="38">
        <v>385.9</v>
      </c>
      <c r="L423" s="38">
        <v>418.43</v>
      </c>
      <c r="M423" s="38">
        <v>4</v>
      </c>
    </row>
    <row r="424" spans="1:13">
      <c r="A424" s="38" t="s">
        <v>788</v>
      </c>
      <c r="B424" s="38">
        <v>385.79</v>
      </c>
      <c r="C424" s="38">
        <v>416.81</v>
      </c>
      <c r="D424" s="38">
        <v>3.99</v>
      </c>
      <c r="F424" s="38" t="s">
        <v>789</v>
      </c>
      <c r="G424" s="38" t="s">
        <v>787</v>
      </c>
      <c r="H424" s="38" t="s">
        <v>768</v>
      </c>
      <c r="J424" s="39">
        <v>45173</v>
      </c>
      <c r="K424" s="38">
        <v>385.79</v>
      </c>
      <c r="L424" s="38">
        <v>416.81</v>
      </c>
      <c r="M424" s="38">
        <v>3.99</v>
      </c>
    </row>
    <row r="425" spans="1:13">
      <c r="A425" s="38" t="s">
        <v>790</v>
      </c>
      <c r="B425" s="38">
        <v>385.81</v>
      </c>
      <c r="C425" s="38">
        <v>414.32</v>
      </c>
      <c r="D425" s="38">
        <v>3.95</v>
      </c>
      <c r="F425" s="38" t="s">
        <v>791</v>
      </c>
      <c r="G425" s="38" t="s">
        <v>787</v>
      </c>
      <c r="H425" s="38" t="s">
        <v>768</v>
      </c>
      <c r="J425" s="39">
        <v>45174</v>
      </c>
      <c r="K425" s="38">
        <v>385.81</v>
      </c>
      <c r="L425" s="38">
        <v>414.32</v>
      </c>
      <c r="M425" s="38">
        <v>3.95</v>
      </c>
    </row>
    <row r="426" spans="1:13">
      <c r="A426" s="38" t="s">
        <v>792</v>
      </c>
      <c r="B426" s="38">
        <v>385.83</v>
      </c>
      <c r="C426" s="38">
        <v>414.38</v>
      </c>
      <c r="D426" s="38">
        <v>3.94</v>
      </c>
      <c r="F426" s="38" t="s">
        <v>793</v>
      </c>
      <c r="G426" s="38" t="s">
        <v>787</v>
      </c>
      <c r="H426" s="38" t="s">
        <v>768</v>
      </c>
      <c r="J426" s="39">
        <v>45175</v>
      </c>
      <c r="K426" s="38">
        <v>385.83</v>
      </c>
      <c r="L426" s="38">
        <v>414.38</v>
      </c>
      <c r="M426" s="38">
        <v>3.94</v>
      </c>
    </row>
    <row r="427" spans="1:13">
      <c r="A427" s="38" t="s">
        <v>794</v>
      </c>
      <c r="B427" s="38">
        <v>385.68</v>
      </c>
      <c r="C427" s="38">
        <v>412.95</v>
      </c>
      <c r="D427" s="38">
        <v>3.92</v>
      </c>
      <c r="F427" s="38" t="s">
        <v>795</v>
      </c>
      <c r="G427" s="38" t="s">
        <v>787</v>
      </c>
      <c r="H427" s="38" t="s">
        <v>768</v>
      </c>
      <c r="J427" s="39">
        <v>45176</v>
      </c>
      <c r="K427" s="38">
        <v>385.68</v>
      </c>
      <c r="L427" s="38">
        <v>412.95</v>
      </c>
      <c r="M427" s="38">
        <v>3.92</v>
      </c>
    </row>
    <row r="428" spans="1:13">
      <c r="A428" s="38" t="s">
        <v>796</v>
      </c>
      <c r="B428" s="38">
        <v>385.66</v>
      </c>
      <c r="C428" s="38">
        <v>412.69</v>
      </c>
      <c r="D428" s="38">
        <v>3.94</v>
      </c>
      <c r="F428" s="38" t="s">
        <v>767</v>
      </c>
      <c r="G428" s="38" t="s">
        <v>787</v>
      </c>
      <c r="H428" s="38" t="s">
        <v>768</v>
      </c>
      <c r="J428" s="39">
        <v>45177</v>
      </c>
      <c r="K428" s="38">
        <v>385.66</v>
      </c>
      <c r="L428" s="38">
        <v>412.69</v>
      </c>
      <c r="M428" s="38">
        <v>3.94</v>
      </c>
    </row>
    <row r="429" spans="1:13">
      <c r="A429" s="38" t="s">
        <v>797</v>
      </c>
      <c r="B429" s="38">
        <v>386.1</v>
      </c>
      <c r="C429" s="38">
        <v>414.32</v>
      </c>
      <c r="D429" s="38">
        <v>4</v>
      </c>
      <c r="F429" s="38" t="s">
        <v>798</v>
      </c>
      <c r="G429" s="38" t="s">
        <v>787</v>
      </c>
      <c r="H429" s="38" t="s">
        <v>768</v>
      </c>
      <c r="J429" s="39">
        <v>45180</v>
      </c>
      <c r="K429" s="38">
        <v>386.1</v>
      </c>
      <c r="L429" s="38">
        <v>414.32</v>
      </c>
      <c r="M429" s="38">
        <v>4</v>
      </c>
    </row>
    <row r="430" spans="1:13">
      <c r="A430" s="38" t="s">
        <v>799</v>
      </c>
      <c r="B430" s="38">
        <v>385.84</v>
      </c>
      <c r="C430" s="38">
        <v>413.47</v>
      </c>
      <c r="D430" s="38">
        <v>4.07</v>
      </c>
      <c r="F430" s="38" t="s">
        <v>800</v>
      </c>
      <c r="G430" s="38" t="s">
        <v>787</v>
      </c>
      <c r="H430" s="38" t="s">
        <v>768</v>
      </c>
      <c r="J430" s="39">
        <v>45181</v>
      </c>
      <c r="K430" s="38">
        <v>385.84</v>
      </c>
      <c r="L430" s="38">
        <v>413.47</v>
      </c>
      <c r="M430" s="38">
        <v>4.07</v>
      </c>
    </row>
    <row r="431" spans="1:13">
      <c r="A431" s="38" t="s">
        <v>801</v>
      </c>
      <c r="B431" s="38">
        <v>386.23</v>
      </c>
      <c r="C431" s="38">
        <v>414.7</v>
      </c>
      <c r="D431" s="38">
        <v>4.04</v>
      </c>
      <c r="F431" s="38" t="s">
        <v>802</v>
      </c>
      <c r="G431" s="38" t="s">
        <v>787</v>
      </c>
      <c r="H431" s="38" t="s">
        <v>768</v>
      </c>
      <c r="J431" s="39">
        <v>45182</v>
      </c>
      <c r="K431" s="38">
        <v>386.23</v>
      </c>
      <c r="L431" s="38">
        <v>414.7</v>
      </c>
      <c r="M431" s="38">
        <v>4.04</v>
      </c>
    </row>
    <row r="432" spans="1:13">
      <c r="A432" s="38" t="s">
        <v>803</v>
      </c>
      <c r="B432" s="38">
        <v>386.04</v>
      </c>
      <c r="C432" s="38">
        <v>414.45</v>
      </c>
      <c r="D432" s="38">
        <v>4.01</v>
      </c>
      <c r="F432" s="38" t="s">
        <v>804</v>
      </c>
      <c r="G432" s="38" t="s">
        <v>787</v>
      </c>
      <c r="H432" s="38" t="s">
        <v>768</v>
      </c>
      <c r="J432" s="39">
        <v>45183</v>
      </c>
      <c r="K432" s="38">
        <v>386.04</v>
      </c>
      <c r="L432" s="38">
        <v>414.45</v>
      </c>
      <c r="M432" s="38">
        <v>4.01</v>
      </c>
    </row>
    <row r="433" spans="1:13">
      <c r="A433" s="38" t="s">
        <v>805</v>
      </c>
      <c r="B433" s="38">
        <v>386.35</v>
      </c>
      <c r="C433" s="38">
        <v>411.62</v>
      </c>
      <c r="D433" s="38">
        <v>4</v>
      </c>
      <c r="F433" s="38" t="s">
        <v>806</v>
      </c>
      <c r="G433" s="38" t="s">
        <v>787</v>
      </c>
      <c r="H433" s="38" t="s">
        <v>768</v>
      </c>
      <c r="J433" s="39">
        <v>45184</v>
      </c>
      <c r="K433" s="38">
        <v>386.35</v>
      </c>
      <c r="L433" s="38">
        <v>411.62</v>
      </c>
      <c r="M433" s="38">
        <v>4</v>
      </c>
    </row>
    <row r="434" spans="1:13">
      <c r="A434" s="38" t="s">
        <v>807</v>
      </c>
      <c r="B434" s="38">
        <v>385.81</v>
      </c>
      <c r="C434" s="38">
        <v>411.58</v>
      </c>
      <c r="D434" s="38">
        <v>4</v>
      </c>
      <c r="F434" s="38" t="s">
        <v>808</v>
      </c>
      <c r="G434" s="38" t="s">
        <v>787</v>
      </c>
      <c r="H434" s="38" t="s">
        <v>768</v>
      </c>
      <c r="J434" s="39">
        <v>45187</v>
      </c>
      <c r="K434" s="38">
        <v>385.81</v>
      </c>
      <c r="L434" s="38">
        <v>411.58</v>
      </c>
      <c r="M434" s="38">
        <v>4</v>
      </c>
    </row>
    <row r="435" spans="1:13">
      <c r="A435" s="38" t="s">
        <v>809</v>
      </c>
      <c r="B435" s="38">
        <v>386.14</v>
      </c>
      <c r="C435" s="38">
        <v>413.17</v>
      </c>
      <c r="D435" s="38">
        <v>4.01</v>
      </c>
      <c r="F435" s="38" t="s">
        <v>810</v>
      </c>
      <c r="G435" s="38" t="s">
        <v>787</v>
      </c>
      <c r="H435" s="38" t="s">
        <v>768</v>
      </c>
      <c r="J435" s="39">
        <v>45188</v>
      </c>
      <c r="K435" s="38">
        <v>386.14</v>
      </c>
      <c r="L435" s="38">
        <v>413.17</v>
      </c>
      <c r="M435" s="38">
        <v>4.01</v>
      </c>
    </row>
    <row r="436" spans="1:13">
      <c r="A436" s="38" t="s">
        <v>811</v>
      </c>
      <c r="B436" s="38">
        <v>386.35</v>
      </c>
      <c r="C436" s="38">
        <v>413.47</v>
      </c>
      <c r="D436" s="38">
        <v>4</v>
      </c>
      <c r="F436" s="38" t="s">
        <v>812</v>
      </c>
      <c r="G436" s="38" t="s">
        <v>787</v>
      </c>
      <c r="H436" s="38" t="s">
        <v>768</v>
      </c>
      <c r="J436" s="39">
        <v>45189</v>
      </c>
      <c r="K436" s="38">
        <v>386.35</v>
      </c>
      <c r="L436" s="38">
        <v>413.47</v>
      </c>
      <c r="M436" s="38">
        <v>4</v>
      </c>
    </row>
    <row r="437" spans="1:13">
      <c r="A437" s="38" t="s">
        <v>813</v>
      </c>
      <c r="B437" s="38">
        <v>387.24</v>
      </c>
      <c r="C437" s="38">
        <v>411.87</v>
      </c>
      <c r="D437" s="38">
        <v>4.03</v>
      </c>
      <c r="F437" s="38" t="s">
        <v>770</v>
      </c>
      <c r="G437" s="38" t="s">
        <v>787</v>
      </c>
      <c r="H437" s="38" t="s">
        <v>768</v>
      </c>
      <c r="J437" s="39">
        <v>45191</v>
      </c>
      <c r="K437" s="38">
        <v>387.24</v>
      </c>
      <c r="L437" s="38">
        <v>411.87</v>
      </c>
      <c r="M437" s="38">
        <v>4.03</v>
      </c>
    </row>
    <row r="438" spans="1:13">
      <c r="A438" s="38" t="s">
        <v>814</v>
      </c>
      <c r="B438" s="38">
        <v>387.5</v>
      </c>
      <c r="C438" s="38">
        <v>412.18</v>
      </c>
      <c r="D438" s="38">
        <v>4.03</v>
      </c>
      <c r="F438" s="38" t="s">
        <v>776</v>
      </c>
      <c r="G438" s="38" t="s">
        <v>787</v>
      </c>
      <c r="H438" s="38" t="s">
        <v>768</v>
      </c>
      <c r="J438" s="39">
        <v>45194</v>
      </c>
      <c r="K438" s="38">
        <v>387.5</v>
      </c>
      <c r="L438" s="38">
        <v>412.18</v>
      </c>
      <c r="M438" s="38">
        <v>4.03</v>
      </c>
    </row>
    <row r="439" spans="1:13">
      <c r="A439" s="38" t="s">
        <v>815</v>
      </c>
      <c r="B439" s="38">
        <v>387.71</v>
      </c>
      <c r="C439" s="38">
        <v>410.74</v>
      </c>
      <c r="D439" s="38">
        <v>4.03</v>
      </c>
      <c r="F439" s="38" t="s">
        <v>816</v>
      </c>
      <c r="G439" s="38" t="s">
        <v>787</v>
      </c>
      <c r="H439" s="38" t="s">
        <v>768</v>
      </c>
      <c r="J439" s="39">
        <v>45195</v>
      </c>
      <c r="K439" s="38">
        <v>387.71</v>
      </c>
      <c r="L439" s="38">
        <v>410.74</v>
      </c>
      <c r="M439" s="38">
        <v>4.03</v>
      </c>
    </row>
    <row r="440" spans="1:13">
      <c r="A440" s="38" t="s">
        <v>817</v>
      </c>
      <c r="B440" s="38">
        <v>388.59</v>
      </c>
      <c r="C440" s="38">
        <v>410.04</v>
      </c>
      <c r="D440" s="38">
        <v>4.03</v>
      </c>
      <c r="F440" s="38" t="s">
        <v>818</v>
      </c>
      <c r="G440" s="38" t="s">
        <v>787</v>
      </c>
      <c r="H440" s="38" t="s">
        <v>768</v>
      </c>
      <c r="J440" s="39">
        <v>45196</v>
      </c>
      <c r="K440" s="38">
        <v>388.59</v>
      </c>
      <c r="L440" s="38">
        <v>410.04</v>
      </c>
      <c r="M440" s="38">
        <v>4.03</v>
      </c>
    </row>
    <row r="441" spans="1:13">
      <c r="A441" s="38" t="s">
        <v>819</v>
      </c>
      <c r="B441" s="38">
        <v>390.88</v>
      </c>
      <c r="C441" s="38">
        <v>411.99</v>
      </c>
      <c r="D441" s="38">
        <v>4.03</v>
      </c>
      <c r="F441" s="38" t="s">
        <v>778</v>
      </c>
      <c r="G441" s="38" t="s">
        <v>787</v>
      </c>
      <c r="H441" s="38" t="s">
        <v>768</v>
      </c>
      <c r="J441" s="39">
        <v>45197</v>
      </c>
      <c r="K441" s="38">
        <v>390.88</v>
      </c>
      <c r="L441" s="38">
        <v>411.99</v>
      </c>
      <c r="M441" s="38">
        <v>4.03</v>
      </c>
    </row>
    <row r="442" spans="1:13">
      <c r="A442" s="38" t="s">
        <v>820</v>
      </c>
      <c r="B442" s="38">
        <v>393.4</v>
      </c>
      <c r="C442" s="38">
        <v>417.4</v>
      </c>
      <c r="D442" s="38">
        <v>4.0199999999999996</v>
      </c>
      <c r="F442" s="38" t="s">
        <v>780</v>
      </c>
      <c r="G442" s="38" t="s">
        <v>787</v>
      </c>
      <c r="H442" s="38" t="s">
        <v>768</v>
      </c>
      <c r="J442" s="39">
        <v>45198</v>
      </c>
      <c r="K442" s="38">
        <v>393.4</v>
      </c>
      <c r="L442" s="38">
        <v>417.4</v>
      </c>
      <c r="M442" s="38">
        <v>4.0199999999999996</v>
      </c>
    </row>
    <row r="443" spans="1:13">
      <c r="A443" s="38" t="s">
        <v>821</v>
      </c>
      <c r="B443" s="38">
        <v>402.21</v>
      </c>
      <c r="C443" s="38">
        <v>423.85</v>
      </c>
      <c r="D443" s="38">
        <v>4.07</v>
      </c>
      <c r="F443" s="38" t="s">
        <v>822</v>
      </c>
      <c r="G443" s="38" t="s">
        <v>823</v>
      </c>
      <c r="H443" s="38" t="s">
        <v>768</v>
      </c>
      <c r="J443" s="39">
        <v>45201</v>
      </c>
      <c r="K443" s="38">
        <v>402.21</v>
      </c>
      <c r="L443" s="38">
        <v>423.85</v>
      </c>
      <c r="M443" s="38">
        <v>4.07</v>
      </c>
    </row>
    <row r="444" spans="1:13">
      <c r="A444" s="38" t="s">
        <v>824</v>
      </c>
      <c r="B444" s="38">
        <v>413.45</v>
      </c>
      <c r="C444" s="38">
        <v>433.09</v>
      </c>
      <c r="D444" s="38">
        <v>4.17</v>
      </c>
      <c r="F444" s="38" t="s">
        <v>825</v>
      </c>
      <c r="G444" s="38" t="s">
        <v>823</v>
      </c>
      <c r="H444" s="38" t="s">
        <v>768</v>
      </c>
      <c r="J444" s="39">
        <v>45202</v>
      </c>
      <c r="K444" s="38">
        <v>413.45</v>
      </c>
      <c r="L444" s="38">
        <v>433.09</v>
      </c>
      <c r="M444" s="38">
        <v>4.17</v>
      </c>
    </row>
    <row r="445" spans="1:13">
      <c r="A445" s="38" t="s">
        <v>826</v>
      </c>
      <c r="B445" s="38">
        <v>429.14</v>
      </c>
      <c r="C445" s="38">
        <v>450.73</v>
      </c>
      <c r="D445" s="38">
        <v>4.3099999999999996</v>
      </c>
      <c r="F445" s="38" t="s">
        <v>789</v>
      </c>
      <c r="G445" s="38" t="s">
        <v>823</v>
      </c>
      <c r="H445" s="38" t="s">
        <v>768</v>
      </c>
      <c r="J445" s="39">
        <v>45203</v>
      </c>
      <c r="K445" s="38">
        <v>429.14</v>
      </c>
      <c r="L445" s="38">
        <v>450.73</v>
      </c>
      <c r="M445" s="38">
        <v>4.3099999999999996</v>
      </c>
    </row>
    <row r="446" spans="1:13">
      <c r="A446" s="38" t="s">
        <v>827</v>
      </c>
      <c r="B446" s="38">
        <v>418.52</v>
      </c>
      <c r="C446" s="38">
        <v>440.28</v>
      </c>
      <c r="D446" s="38">
        <v>4.2</v>
      </c>
      <c r="F446" s="38" t="s">
        <v>791</v>
      </c>
      <c r="G446" s="38" t="s">
        <v>823</v>
      </c>
      <c r="H446" s="38" t="s">
        <v>768</v>
      </c>
      <c r="J446" s="39">
        <v>45204</v>
      </c>
      <c r="K446" s="38">
        <v>418.52</v>
      </c>
      <c r="L446" s="38">
        <v>440.28</v>
      </c>
      <c r="M446" s="38">
        <v>4.2</v>
      </c>
    </row>
    <row r="447" spans="1:13">
      <c r="A447" s="38" t="s">
        <v>828</v>
      </c>
      <c r="B447" s="38">
        <v>410.12</v>
      </c>
      <c r="C447" s="38">
        <v>432.8</v>
      </c>
      <c r="D447" s="38">
        <v>4.09</v>
      </c>
      <c r="F447" s="38" t="s">
        <v>793</v>
      </c>
      <c r="G447" s="38" t="s">
        <v>823</v>
      </c>
      <c r="H447" s="38" t="s">
        <v>768</v>
      </c>
      <c r="J447" s="39">
        <v>45205</v>
      </c>
      <c r="K447" s="38">
        <v>410.12</v>
      </c>
      <c r="L447" s="38">
        <v>432.8</v>
      </c>
      <c r="M447" s="38">
        <v>4.09</v>
      </c>
    </row>
    <row r="448" spans="1:13">
      <c r="A448" s="38" t="s">
        <v>829</v>
      </c>
      <c r="B448" s="38">
        <v>404.1</v>
      </c>
      <c r="C448" s="38">
        <v>425.44</v>
      </c>
      <c r="D448" s="38">
        <v>3.99</v>
      </c>
      <c r="F448" s="38" t="s">
        <v>787</v>
      </c>
      <c r="G448" s="38" t="s">
        <v>823</v>
      </c>
      <c r="H448" s="38" t="s">
        <v>768</v>
      </c>
      <c r="J448" s="39">
        <v>45208</v>
      </c>
      <c r="K448" s="38">
        <v>404.1</v>
      </c>
      <c r="L448" s="38">
        <v>425.44</v>
      </c>
      <c r="M448" s="38">
        <v>3.99</v>
      </c>
    </row>
    <row r="449" spans="1:13">
      <c r="A449" s="38" t="s">
        <v>830</v>
      </c>
      <c r="B449" s="38">
        <v>397.52</v>
      </c>
      <c r="C449" s="38">
        <v>420.93</v>
      </c>
      <c r="D449" s="38">
        <v>3.99</v>
      </c>
      <c r="F449" s="38" t="s">
        <v>823</v>
      </c>
      <c r="G449" s="38" t="s">
        <v>823</v>
      </c>
      <c r="H449" s="38" t="s">
        <v>768</v>
      </c>
      <c r="J449" s="39">
        <v>45209</v>
      </c>
      <c r="K449" s="38">
        <v>397.52</v>
      </c>
      <c r="L449" s="38">
        <v>420.93</v>
      </c>
      <c r="M449" s="38">
        <v>3.99</v>
      </c>
    </row>
    <row r="450" spans="1:13">
      <c r="A450" s="38" t="s">
        <v>831</v>
      </c>
      <c r="B450" s="38">
        <v>395.22</v>
      </c>
      <c r="C450" s="38">
        <v>419.01</v>
      </c>
      <c r="D450" s="38">
        <v>3.96</v>
      </c>
      <c r="F450" s="38" t="s">
        <v>798</v>
      </c>
      <c r="G450" s="38" t="s">
        <v>823</v>
      </c>
      <c r="H450" s="38" t="s">
        <v>768</v>
      </c>
      <c r="J450" s="39">
        <v>45210</v>
      </c>
      <c r="K450" s="38">
        <v>395.22</v>
      </c>
      <c r="L450" s="38">
        <v>419.01</v>
      </c>
      <c r="M450" s="38">
        <v>3.96</v>
      </c>
    </row>
    <row r="451" spans="1:13">
      <c r="A451" s="38" t="s">
        <v>832</v>
      </c>
      <c r="B451" s="38">
        <v>397.71</v>
      </c>
      <c r="C451" s="38">
        <v>422.29</v>
      </c>
      <c r="D451" s="38">
        <v>4.0999999999999996</v>
      </c>
      <c r="F451" s="38" t="s">
        <v>800</v>
      </c>
      <c r="G451" s="38" t="s">
        <v>823</v>
      </c>
      <c r="H451" s="38" t="s">
        <v>768</v>
      </c>
      <c r="J451" s="39">
        <v>45211</v>
      </c>
      <c r="K451" s="38">
        <v>397.71</v>
      </c>
      <c r="L451" s="38">
        <v>422.29</v>
      </c>
      <c r="M451" s="38">
        <v>4.0999999999999996</v>
      </c>
    </row>
    <row r="452" spans="1:13">
      <c r="A452" s="38" t="s">
        <v>833</v>
      </c>
      <c r="B452" s="38">
        <v>402.21</v>
      </c>
      <c r="C452" s="38">
        <v>423</v>
      </c>
      <c r="D452" s="38">
        <v>4.13</v>
      </c>
      <c r="F452" s="38" t="s">
        <v>802</v>
      </c>
      <c r="G452" s="38" t="s">
        <v>823</v>
      </c>
      <c r="H452" s="38" t="s">
        <v>768</v>
      </c>
      <c r="J452" s="39">
        <v>45212</v>
      </c>
      <c r="K452" s="38">
        <v>402.21</v>
      </c>
      <c r="L452" s="38">
        <v>423</v>
      </c>
      <c r="M452" s="38">
        <v>4.13</v>
      </c>
    </row>
    <row r="453" spans="1:13">
      <c r="A453" s="38" t="s">
        <v>834</v>
      </c>
      <c r="B453" s="38">
        <v>401.22</v>
      </c>
      <c r="C453" s="38">
        <v>422.52</v>
      </c>
      <c r="D453" s="38">
        <v>4.12</v>
      </c>
      <c r="F453" s="38" t="s">
        <v>835</v>
      </c>
      <c r="G453" s="38" t="s">
        <v>823</v>
      </c>
      <c r="H453" s="38" t="s">
        <v>768</v>
      </c>
      <c r="J453" s="39">
        <v>45215</v>
      </c>
      <c r="K453" s="38">
        <v>401.22</v>
      </c>
      <c r="L453" s="38">
        <v>422.52</v>
      </c>
      <c r="M453" s="38">
        <v>4.12</v>
      </c>
    </row>
    <row r="454" spans="1:13">
      <c r="A454" s="38" t="s">
        <v>836</v>
      </c>
      <c r="B454" s="38">
        <v>401.63</v>
      </c>
      <c r="C454" s="38">
        <v>423.88</v>
      </c>
      <c r="D454" s="38">
        <v>4.13</v>
      </c>
      <c r="F454" s="38" t="s">
        <v>837</v>
      </c>
      <c r="G454" s="38" t="s">
        <v>823</v>
      </c>
      <c r="H454" s="38" t="s">
        <v>768</v>
      </c>
      <c r="J454" s="39">
        <v>45216</v>
      </c>
      <c r="K454" s="38">
        <v>401.63</v>
      </c>
      <c r="L454" s="38">
        <v>423.88</v>
      </c>
      <c r="M454" s="38">
        <v>4.13</v>
      </c>
    </row>
    <row r="455" spans="1:13">
      <c r="A455" s="38" t="s">
        <v>838</v>
      </c>
      <c r="B455" s="38">
        <v>401.67</v>
      </c>
      <c r="C455" s="38">
        <v>423.84</v>
      </c>
      <c r="D455" s="38">
        <v>4.13</v>
      </c>
      <c r="F455" s="38" t="s">
        <v>808</v>
      </c>
      <c r="G455" s="38" t="s">
        <v>823</v>
      </c>
      <c r="H455" s="38" t="s">
        <v>768</v>
      </c>
      <c r="J455" s="39">
        <v>45217</v>
      </c>
      <c r="K455" s="38">
        <v>401.67</v>
      </c>
      <c r="L455" s="38">
        <v>423.84</v>
      </c>
      <c r="M455" s="38">
        <v>4.13</v>
      </c>
    </row>
    <row r="456" spans="1:13">
      <c r="A456" s="38" t="s">
        <v>839</v>
      </c>
      <c r="B456" s="38">
        <v>401.82</v>
      </c>
      <c r="C456" s="38">
        <v>424.04</v>
      </c>
      <c r="D456" s="38">
        <v>4.13</v>
      </c>
      <c r="F456" s="38" t="s">
        <v>810</v>
      </c>
      <c r="G456" s="38" t="s">
        <v>823</v>
      </c>
      <c r="H456" s="38" t="s">
        <v>768</v>
      </c>
      <c r="J456" s="39">
        <v>45218</v>
      </c>
      <c r="K456" s="38">
        <v>401.82</v>
      </c>
      <c r="L456" s="38">
        <v>424.04</v>
      </c>
      <c r="M456" s="38">
        <v>4.13</v>
      </c>
    </row>
    <row r="457" spans="1:13">
      <c r="A457" s="38" t="s">
        <v>840</v>
      </c>
      <c r="B457" s="38">
        <v>401.46</v>
      </c>
      <c r="C457" s="38">
        <v>424.95</v>
      </c>
      <c r="D457" s="38">
        <v>4.2</v>
      </c>
      <c r="F457" s="38" t="s">
        <v>812</v>
      </c>
      <c r="G457" s="38" t="s">
        <v>823</v>
      </c>
      <c r="H457" s="38" t="s">
        <v>768</v>
      </c>
      <c r="J457" s="39">
        <v>45219</v>
      </c>
      <c r="K457" s="38">
        <v>401.46</v>
      </c>
      <c r="L457" s="38">
        <v>424.95</v>
      </c>
      <c r="M457" s="38">
        <v>4.2</v>
      </c>
    </row>
    <row r="458" spans="1:13">
      <c r="A458" s="38" t="s">
        <v>841</v>
      </c>
      <c r="B458" s="38">
        <v>402.21</v>
      </c>
      <c r="C458" s="38">
        <v>426.5</v>
      </c>
      <c r="D458" s="38">
        <v>4.25</v>
      </c>
      <c r="F458" s="38" t="s">
        <v>772</v>
      </c>
      <c r="G458" s="38" t="s">
        <v>823</v>
      </c>
      <c r="H458" s="38" t="s">
        <v>768</v>
      </c>
      <c r="J458" s="39">
        <v>45222</v>
      </c>
      <c r="K458" s="38">
        <v>402.21</v>
      </c>
      <c r="L458" s="38">
        <v>426.5</v>
      </c>
      <c r="M458" s="38">
        <v>4.25</v>
      </c>
    </row>
    <row r="459" spans="1:13">
      <c r="A459" s="38" t="s">
        <v>842</v>
      </c>
      <c r="B459" s="38">
        <v>402.36</v>
      </c>
      <c r="C459" s="38">
        <v>427.47</v>
      </c>
      <c r="D459" s="38">
        <v>4.3</v>
      </c>
      <c r="F459" s="38" t="s">
        <v>774</v>
      </c>
      <c r="G459" s="38" t="s">
        <v>823</v>
      </c>
      <c r="H459" s="38" t="s">
        <v>768</v>
      </c>
      <c r="J459" s="39">
        <v>45223</v>
      </c>
      <c r="K459" s="38">
        <v>402.36</v>
      </c>
      <c r="L459" s="38">
        <v>427.47</v>
      </c>
      <c r="M459" s="38">
        <v>4.3</v>
      </c>
    </row>
    <row r="460" spans="1:13">
      <c r="A460" s="38" t="s">
        <v>843</v>
      </c>
      <c r="B460" s="38">
        <v>402.4</v>
      </c>
      <c r="C460" s="38">
        <v>425.46</v>
      </c>
      <c r="D460" s="38">
        <v>4.32</v>
      </c>
      <c r="F460" s="38" t="s">
        <v>776</v>
      </c>
      <c r="G460" s="38" t="s">
        <v>823</v>
      </c>
      <c r="H460" s="38" t="s">
        <v>768</v>
      </c>
      <c r="J460" s="39">
        <v>45224</v>
      </c>
      <c r="K460" s="38">
        <v>402.4</v>
      </c>
      <c r="L460" s="38">
        <v>425.46</v>
      </c>
      <c r="M460" s="38">
        <v>4.32</v>
      </c>
    </row>
    <row r="461" spans="1:13">
      <c r="A461" s="38" t="s">
        <v>844</v>
      </c>
      <c r="B461" s="38">
        <v>402.48</v>
      </c>
      <c r="C461" s="38">
        <v>424.05</v>
      </c>
      <c r="D461" s="38">
        <v>4.3</v>
      </c>
      <c r="F461" s="38" t="s">
        <v>816</v>
      </c>
      <c r="G461" s="38" t="s">
        <v>823</v>
      </c>
      <c r="H461" s="38" t="s">
        <v>768</v>
      </c>
      <c r="J461" s="39">
        <v>45225</v>
      </c>
      <c r="K461" s="38">
        <v>402.48</v>
      </c>
      <c r="L461" s="38">
        <v>424.05</v>
      </c>
      <c r="M461" s="38">
        <v>4.3</v>
      </c>
    </row>
    <row r="462" spans="1:13">
      <c r="A462" s="38" t="s">
        <v>845</v>
      </c>
      <c r="B462" s="38">
        <v>402.55</v>
      </c>
      <c r="C462" s="38">
        <v>424.77</v>
      </c>
      <c r="D462" s="38">
        <v>4.34</v>
      </c>
      <c r="F462" s="38" t="s">
        <v>818</v>
      </c>
      <c r="G462" s="38" t="s">
        <v>823</v>
      </c>
      <c r="H462" s="38" t="s">
        <v>768</v>
      </c>
      <c r="J462" s="39">
        <v>45226</v>
      </c>
      <c r="K462" s="38">
        <v>402.55</v>
      </c>
      <c r="L462" s="38">
        <v>424.77</v>
      </c>
      <c r="M462" s="38">
        <v>4.34</v>
      </c>
    </row>
    <row r="463" spans="1:13">
      <c r="A463" s="38" t="s">
        <v>846</v>
      </c>
      <c r="B463" s="38">
        <v>402.26</v>
      </c>
      <c r="C463" s="38">
        <v>425.47</v>
      </c>
      <c r="D463" s="38">
        <v>4.32</v>
      </c>
      <c r="F463" s="38" t="s">
        <v>782</v>
      </c>
      <c r="G463" s="38" t="s">
        <v>823</v>
      </c>
      <c r="H463" s="38" t="s">
        <v>768</v>
      </c>
      <c r="J463" s="39">
        <v>45229</v>
      </c>
      <c r="K463" s="38">
        <v>402.26</v>
      </c>
      <c r="L463" s="38">
        <v>425.47</v>
      </c>
      <c r="M463" s="38">
        <v>4.32</v>
      </c>
    </row>
    <row r="464" spans="1:13">
      <c r="A464" s="38" t="s">
        <v>847</v>
      </c>
      <c r="B464" s="38">
        <v>403</v>
      </c>
      <c r="C464" s="38">
        <v>429.84</v>
      </c>
      <c r="D464" s="38">
        <v>4.38</v>
      </c>
      <c r="F464" s="38" t="s">
        <v>784</v>
      </c>
      <c r="G464" s="38" t="s">
        <v>823</v>
      </c>
      <c r="H464" s="38" t="s">
        <v>768</v>
      </c>
      <c r="J464" s="39">
        <v>45230</v>
      </c>
      <c r="K464" s="38">
        <v>403</v>
      </c>
      <c r="L464" s="38">
        <v>429.84</v>
      </c>
      <c r="M464" s="38">
        <v>4.38</v>
      </c>
    </row>
    <row r="465" spans="1:13">
      <c r="A465" s="38" t="s">
        <v>848</v>
      </c>
      <c r="B465" s="38">
        <v>402.39</v>
      </c>
      <c r="C465" s="38">
        <v>424.48</v>
      </c>
      <c r="D465" s="38">
        <v>4.33</v>
      </c>
      <c r="F465" s="38" t="s">
        <v>786</v>
      </c>
      <c r="G465" s="38" t="s">
        <v>798</v>
      </c>
      <c r="H465" s="38" t="s">
        <v>768</v>
      </c>
      <c r="J465" s="39">
        <v>45231</v>
      </c>
      <c r="K465" s="38">
        <v>402.39</v>
      </c>
      <c r="L465" s="38">
        <v>424.48</v>
      </c>
      <c r="M465" s="38">
        <v>4.33</v>
      </c>
    </row>
    <row r="466" spans="1:13">
      <c r="A466" s="38" t="s">
        <v>849</v>
      </c>
      <c r="B466" s="38">
        <v>402.37</v>
      </c>
      <c r="C466" s="38">
        <v>427.88</v>
      </c>
      <c r="D466" s="38">
        <v>4.32</v>
      </c>
      <c r="F466" s="38" t="s">
        <v>822</v>
      </c>
      <c r="G466" s="38" t="s">
        <v>798</v>
      </c>
      <c r="H466" s="38" t="s">
        <v>768</v>
      </c>
      <c r="J466" s="39">
        <v>45232</v>
      </c>
      <c r="K466" s="38">
        <v>402.37</v>
      </c>
      <c r="L466" s="38">
        <v>427.88</v>
      </c>
      <c r="M466" s="38">
        <v>4.32</v>
      </c>
    </row>
    <row r="467" spans="1:13">
      <c r="A467" s="38" t="s">
        <v>850</v>
      </c>
      <c r="B467" s="38">
        <v>402.22</v>
      </c>
      <c r="C467" s="38">
        <v>428.08</v>
      </c>
      <c r="D467" s="38">
        <v>4.33</v>
      </c>
      <c r="F467" s="38" t="s">
        <v>825</v>
      </c>
      <c r="G467" s="38" t="s">
        <v>798</v>
      </c>
      <c r="H467" s="38" t="s">
        <v>768</v>
      </c>
      <c r="J467" s="39">
        <v>45233</v>
      </c>
      <c r="K467" s="38">
        <v>402.22</v>
      </c>
      <c r="L467" s="38">
        <v>428.08</v>
      </c>
      <c r="M467" s="38">
        <v>4.33</v>
      </c>
    </row>
    <row r="468" spans="1:13">
      <c r="A468" s="38" t="s">
        <v>851</v>
      </c>
      <c r="B468" s="38">
        <v>402.34</v>
      </c>
      <c r="C468" s="38">
        <v>432.44</v>
      </c>
      <c r="D468" s="38">
        <v>4.3600000000000003</v>
      </c>
      <c r="F468" s="38" t="s">
        <v>793</v>
      </c>
      <c r="G468" s="38" t="s">
        <v>798</v>
      </c>
      <c r="H468" s="38" t="s">
        <v>768</v>
      </c>
      <c r="J468" s="39">
        <v>45236</v>
      </c>
      <c r="K468" s="38">
        <v>402.34</v>
      </c>
      <c r="L468" s="38">
        <v>432.44</v>
      </c>
      <c r="M468" s="38">
        <v>4.3600000000000003</v>
      </c>
    </row>
    <row r="469" spans="1:13">
      <c r="A469" s="38" t="s">
        <v>852</v>
      </c>
      <c r="B469" s="38">
        <v>402.66</v>
      </c>
      <c r="C469" s="38">
        <v>430.04</v>
      </c>
      <c r="D469" s="38">
        <v>4.3600000000000003</v>
      </c>
      <c r="F469" s="38" t="s">
        <v>795</v>
      </c>
      <c r="G469" s="38" t="s">
        <v>798</v>
      </c>
      <c r="H469" s="38" t="s">
        <v>768</v>
      </c>
      <c r="J469" s="39">
        <v>45237</v>
      </c>
      <c r="K469" s="38">
        <v>402.66</v>
      </c>
      <c r="L469" s="38">
        <v>430.04</v>
      </c>
      <c r="M469" s="38">
        <v>4.3600000000000003</v>
      </c>
    </row>
    <row r="470" spans="1:13">
      <c r="A470" s="38" t="s">
        <v>853</v>
      </c>
      <c r="B470" s="38">
        <v>402.51</v>
      </c>
      <c r="C470" s="38">
        <v>429.48</v>
      </c>
      <c r="D470" s="38">
        <v>4.37</v>
      </c>
      <c r="F470" s="38" t="s">
        <v>767</v>
      </c>
      <c r="G470" s="38" t="s">
        <v>798</v>
      </c>
      <c r="H470" s="38" t="s">
        <v>768</v>
      </c>
      <c r="J470" s="39">
        <v>45238</v>
      </c>
      <c r="K470" s="38">
        <v>402.51</v>
      </c>
      <c r="L470" s="38">
        <v>429.48</v>
      </c>
      <c r="M470" s="38">
        <v>4.37</v>
      </c>
    </row>
    <row r="471" spans="1:13">
      <c r="A471" s="38" t="s">
        <v>854</v>
      </c>
      <c r="B471" s="38">
        <v>402.68</v>
      </c>
      <c r="C471" s="38">
        <v>430.34</v>
      </c>
      <c r="D471" s="38">
        <v>4.37</v>
      </c>
      <c r="F471" s="38" t="s">
        <v>787</v>
      </c>
      <c r="G471" s="38" t="s">
        <v>798</v>
      </c>
      <c r="H471" s="38" t="s">
        <v>768</v>
      </c>
      <c r="J471" s="39">
        <v>45239</v>
      </c>
      <c r="K471" s="38">
        <v>402.68</v>
      </c>
      <c r="L471" s="38">
        <v>430.34</v>
      </c>
      <c r="M471" s="38">
        <v>4.37</v>
      </c>
    </row>
    <row r="472" spans="1:13">
      <c r="A472" s="38" t="s">
        <v>855</v>
      </c>
      <c r="B472" s="38">
        <v>402.59</v>
      </c>
      <c r="C472" s="38">
        <v>430.21</v>
      </c>
      <c r="D472" s="38">
        <v>4.37</v>
      </c>
      <c r="F472" s="38" t="s">
        <v>823</v>
      </c>
      <c r="G472" s="38" t="s">
        <v>798</v>
      </c>
      <c r="H472" s="38" t="s">
        <v>768</v>
      </c>
      <c r="J472" s="39">
        <v>45240</v>
      </c>
      <c r="K472" s="38">
        <v>402.59</v>
      </c>
      <c r="L472" s="38">
        <v>430.21</v>
      </c>
      <c r="M472" s="38">
        <v>4.37</v>
      </c>
    </row>
    <row r="473" spans="1:13">
      <c r="A473" s="38" t="s">
        <v>856</v>
      </c>
      <c r="B473" s="38">
        <v>402.99</v>
      </c>
      <c r="C473" s="38">
        <v>431.08</v>
      </c>
      <c r="D473" s="38">
        <v>4.38</v>
      </c>
      <c r="F473" s="38" t="s">
        <v>802</v>
      </c>
      <c r="G473" s="38" t="s">
        <v>798</v>
      </c>
      <c r="H473" s="38" t="s">
        <v>768</v>
      </c>
      <c r="J473" s="39">
        <v>45243</v>
      </c>
      <c r="K473" s="38">
        <v>402.99</v>
      </c>
      <c r="L473" s="38">
        <v>431.08</v>
      </c>
      <c r="M473" s="38">
        <v>4.38</v>
      </c>
    </row>
    <row r="474" spans="1:13">
      <c r="A474" s="38" t="s">
        <v>857</v>
      </c>
      <c r="B474" s="38">
        <v>403.19</v>
      </c>
      <c r="C474" s="38">
        <v>432.3</v>
      </c>
      <c r="D474" s="38">
        <v>4.43</v>
      </c>
      <c r="F474" s="38" t="s">
        <v>804</v>
      </c>
      <c r="G474" s="38" t="s">
        <v>798</v>
      </c>
      <c r="H474" s="38" t="s">
        <v>768</v>
      </c>
      <c r="J474" s="39">
        <v>45244</v>
      </c>
      <c r="K474" s="38">
        <v>403.19</v>
      </c>
      <c r="L474" s="38">
        <v>432.3</v>
      </c>
      <c r="M474" s="38">
        <v>4.43</v>
      </c>
    </row>
    <row r="475" spans="1:13">
      <c r="A475" s="38" t="s">
        <v>858</v>
      </c>
      <c r="B475" s="38">
        <v>402.92</v>
      </c>
      <c r="C475" s="38">
        <v>437.49</v>
      </c>
      <c r="D475" s="38">
        <v>4.5199999999999996</v>
      </c>
      <c r="F475" s="38" t="s">
        <v>806</v>
      </c>
      <c r="G475" s="38" t="s">
        <v>798</v>
      </c>
      <c r="H475" s="38" t="s">
        <v>768</v>
      </c>
      <c r="J475" s="39">
        <v>45245</v>
      </c>
      <c r="K475" s="38">
        <v>402.92</v>
      </c>
      <c r="L475" s="38">
        <v>437.49</v>
      </c>
      <c r="M475" s="38">
        <v>4.5199999999999996</v>
      </c>
    </row>
    <row r="476" spans="1:13">
      <c r="A476" s="38" t="s">
        <v>859</v>
      </c>
      <c r="B476" s="38">
        <v>402.72</v>
      </c>
      <c r="C476" s="38">
        <v>436.75</v>
      </c>
      <c r="D476" s="38">
        <v>4.53</v>
      </c>
      <c r="F476" s="38" t="s">
        <v>835</v>
      </c>
      <c r="G476" s="38" t="s">
        <v>798</v>
      </c>
      <c r="H476" s="38" t="s">
        <v>768</v>
      </c>
      <c r="J476" s="39">
        <v>45246</v>
      </c>
      <c r="K476" s="38">
        <v>402.72</v>
      </c>
      <c r="L476" s="38">
        <v>436.75</v>
      </c>
      <c r="M476" s="38">
        <v>4.53</v>
      </c>
    </row>
    <row r="477" spans="1:13">
      <c r="A477" s="38" t="s">
        <v>860</v>
      </c>
      <c r="B477" s="38">
        <v>402.41</v>
      </c>
      <c r="C477" s="38">
        <v>437.5</v>
      </c>
      <c r="D477" s="38">
        <v>4.5199999999999996</v>
      </c>
      <c r="F477" s="38" t="s">
        <v>837</v>
      </c>
      <c r="G477" s="38" t="s">
        <v>798</v>
      </c>
      <c r="H477" s="38" t="s">
        <v>768</v>
      </c>
      <c r="J477" s="39">
        <v>45247</v>
      </c>
      <c r="K477" s="38">
        <v>402.41</v>
      </c>
      <c r="L477" s="38">
        <v>437.5</v>
      </c>
      <c r="M477" s="38">
        <v>4.5199999999999996</v>
      </c>
    </row>
    <row r="478" spans="1:13">
      <c r="A478" s="38" t="s">
        <v>861</v>
      </c>
      <c r="B478" s="38">
        <v>402.2</v>
      </c>
      <c r="C478" s="38">
        <v>439.44</v>
      </c>
      <c r="D478" s="38">
        <v>4.55</v>
      </c>
      <c r="F478" s="38" t="s">
        <v>812</v>
      </c>
      <c r="G478" s="38" t="s">
        <v>798</v>
      </c>
      <c r="H478" s="38" t="s">
        <v>768</v>
      </c>
      <c r="J478" s="39">
        <v>45250</v>
      </c>
      <c r="K478" s="38">
        <v>402.2</v>
      </c>
      <c r="L478" s="38">
        <v>439.44</v>
      </c>
      <c r="M478" s="38">
        <v>4.55</v>
      </c>
    </row>
    <row r="479" spans="1:13">
      <c r="A479" s="38" t="s">
        <v>862</v>
      </c>
      <c r="B479" s="38">
        <v>402.56</v>
      </c>
      <c r="C479" s="38">
        <v>440.64</v>
      </c>
      <c r="D479" s="38">
        <v>4.58</v>
      </c>
      <c r="F479" s="38" t="s">
        <v>766</v>
      </c>
      <c r="G479" s="38" t="s">
        <v>798</v>
      </c>
      <c r="H479" s="38" t="s">
        <v>768</v>
      </c>
      <c r="J479" s="39">
        <v>45251</v>
      </c>
      <c r="K479" s="38">
        <v>402.56</v>
      </c>
      <c r="L479" s="38">
        <v>440.64</v>
      </c>
      <c r="M479" s="38">
        <v>4.58</v>
      </c>
    </row>
    <row r="480" spans="1:13">
      <c r="A480" s="38" t="s">
        <v>863</v>
      </c>
      <c r="B480" s="38">
        <v>402.41</v>
      </c>
      <c r="C480" s="38">
        <v>438.63</v>
      </c>
      <c r="D480" s="38">
        <v>4.5599999999999996</v>
      </c>
      <c r="F480" s="38" t="s">
        <v>770</v>
      </c>
      <c r="G480" s="38" t="s">
        <v>798</v>
      </c>
      <c r="H480" s="38" t="s">
        <v>768</v>
      </c>
      <c r="J480" s="39">
        <v>45252</v>
      </c>
      <c r="K480" s="38">
        <v>402.41</v>
      </c>
      <c r="L480" s="38">
        <v>438.63</v>
      </c>
      <c r="M480" s="38">
        <v>4.5599999999999996</v>
      </c>
    </row>
    <row r="481" spans="1:13">
      <c r="A481" s="38" t="s">
        <v>864</v>
      </c>
      <c r="B481" s="38">
        <v>402.25</v>
      </c>
      <c r="C481" s="38">
        <v>439.18</v>
      </c>
      <c r="D481" s="38">
        <v>4.5599999999999996</v>
      </c>
      <c r="F481" s="38" t="s">
        <v>772</v>
      </c>
      <c r="G481" s="38" t="s">
        <v>798</v>
      </c>
      <c r="H481" s="38" t="s">
        <v>768</v>
      </c>
      <c r="J481" s="39">
        <v>45253</v>
      </c>
      <c r="K481" s="38">
        <v>402.25</v>
      </c>
      <c r="L481" s="38">
        <v>439.18</v>
      </c>
      <c r="M481" s="38">
        <v>4.5599999999999996</v>
      </c>
    </row>
    <row r="482" spans="1:13">
      <c r="A482" s="38" t="s">
        <v>865</v>
      </c>
      <c r="B482" s="38">
        <v>402.18</v>
      </c>
      <c r="C482" s="38">
        <v>438.74</v>
      </c>
      <c r="D482" s="38">
        <v>4.5199999999999996</v>
      </c>
      <c r="F482" s="38" t="s">
        <v>774</v>
      </c>
      <c r="G482" s="38" t="s">
        <v>798</v>
      </c>
      <c r="H482" s="38" t="s">
        <v>768</v>
      </c>
      <c r="J482" s="39">
        <v>45254</v>
      </c>
      <c r="K482" s="38">
        <v>402.18</v>
      </c>
      <c r="L482" s="38">
        <v>438.74</v>
      </c>
      <c r="M482" s="38">
        <v>4.5199999999999996</v>
      </c>
    </row>
    <row r="483" spans="1:13">
      <c r="A483" s="38" t="s">
        <v>866</v>
      </c>
      <c r="B483" s="38">
        <v>402.31</v>
      </c>
      <c r="C483" s="38">
        <v>440.73</v>
      </c>
      <c r="D483" s="38">
        <v>4.53</v>
      </c>
      <c r="F483" s="38" t="s">
        <v>818</v>
      </c>
      <c r="G483" s="38" t="s">
        <v>798</v>
      </c>
      <c r="H483" s="38" t="s">
        <v>768</v>
      </c>
      <c r="J483" s="39">
        <v>45257</v>
      </c>
      <c r="K483" s="38">
        <v>402.31</v>
      </c>
      <c r="L483" s="38">
        <v>440.73</v>
      </c>
      <c r="M483" s="38">
        <v>4.53</v>
      </c>
    </row>
    <row r="484" spans="1:13">
      <c r="A484" s="38" t="s">
        <v>867</v>
      </c>
      <c r="B484" s="38">
        <v>402.29</v>
      </c>
      <c r="C484" s="38">
        <v>440.59</v>
      </c>
      <c r="D484" s="38">
        <v>4.54</v>
      </c>
      <c r="F484" s="38" t="s">
        <v>778</v>
      </c>
      <c r="G484" s="38" t="s">
        <v>798</v>
      </c>
      <c r="H484" s="38" t="s">
        <v>768</v>
      </c>
      <c r="J484" s="39">
        <v>45258</v>
      </c>
      <c r="K484" s="38">
        <v>402.29</v>
      </c>
      <c r="L484" s="38">
        <v>440.59</v>
      </c>
      <c r="M484" s="38">
        <v>4.54</v>
      </c>
    </row>
    <row r="485" spans="1:13">
      <c r="A485" s="38" t="s">
        <v>868</v>
      </c>
      <c r="B485" s="38">
        <v>402.5</v>
      </c>
      <c r="C485" s="38">
        <v>441.78</v>
      </c>
      <c r="D485" s="38">
        <v>4.5199999999999996</v>
      </c>
      <c r="F485" s="38" t="s">
        <v>780</v>
      </c>
      <c r="G485" s="38" t="s">
        <v>798</v>
      </c>
      <c r="H485" s="38" t="s">
        <v>768</v>
      </c>
      <c r="J485" s="39">
        <v>45259</v>
      </c>
      <c r="K485" s="38">
        <v>402.5</v>
      </c>
      <c r="L485" s="38">
        <v>441.78</v>
      </c>
      <c r="M485" s="38">
        <v>4.5199999999999996</v>
      </c>
    </row>
    <row r="486" spans="1:13">
      <c r="A486" s="38" t="s">
        <v>869</v>
      </c>
      <c r="B486" s="38">
        <v>402.65</v>
      </c>
      <c r="C486" s="38">
        <v>439.49</v>
      </c>
      <c r="D486" s="38">
        <v>4.54</v>
      </c>
      <c r="F486" s="38" t="s">
        <v>782</v>
      </c>
      <c r="G486" s="38" t="s">
        <v>798</v>
      </c>
      <c r="H486" s="38" t="s">
        <v>768</v>
      </c>
      <c r="J486" s="39">
        <v>45260</v>
      </c>
      <c r="K486" s="38">
        <v>402.65</v>
      </c>
      <c r="L486" s="38">
        <v>439.49</v>
      </c>
      <c r="M486" s="38">
        <v>4.54</v>
      </c>
    </row>
    <row r="487" spans="1:13">
      <c r="A487" s="38" t="s">
        <v>870</v>
      </c>
      <c r="B487" s="38">
        <v>402.88</v>
      </c>
      <c r="C487" s="38">
        <v>438.7</v>
      </c>
      <c r="D487" s="38">
        <v>4.47</v>
      </c>
      <c r="F487" s="38" t="s">
        <v>786</v>
      </c>
      <c r="G487" s="38" t="s">
        <v>800</v>
      </c>
      <c r="H487" s="38" t="s">
        <v>768</v>
      </c>
      <c r="J487" s="39">
        <v>45261</v>
      </c>
      <c r="K487" s="38">
        <v>402.88</v>
      </c>
      <c r="L487" s="38">
        <v>438.7</v>
      </c>
      <c r="M487" s="38">
        <v>4.47</v>
      </c>
    </row>
    <row r="488" spans="1:13">
      <c r="A488" s="38" t="s">
        <v>871</v>
      </c>
      <c r="B488" s="38">
        <v>403.05</v>
      </c>
      <c r="C488" s="38">
        <v>438.03</v>
      </c>
      <c r="D488" s="38">
        <v>4.4400000000000004</v>
      </c>
      <c r="F488" s="38" t="s">
        <v>789</v>
      </c>
      <c r="G488" s="38" t="s">
        <v>800</v>
      </c>
      <c r="H488" s="38" t="s">
        <v>768</v>
      </c>
      <c r="J488" s="39">
        <v>45264</v>
      </c>
      <c r="K488" s="38">
        <v>403.05</v>
      </c>
      <c r="L488" s="38">
        <v>438.03</v>
      </c>
      <c r="M488" s="38">
        <v>4.4400000000000004</v>
      </c>
    </row>
    <row r="489" spans="1:13">
      <c r="A489" s="38" t="s">
        <v>872</v>
      </c>
      <c r="B489" s="38">
        <v>402.95</v>
      </c>
      <c r="C489" s="38">
        <v>436.48</v>
      </c>
      <c r="D489" s="38">
        <v>4.4000000000000004</v>
      </c>
      <c r="F489" s="38" t="s">
        <v>791</v>
      </c>
      <c r="G489" s="38" t="s">
        <v>800</v>
      </c>
      <c r="H489" s="38" t="s">
        <v>768</v>
      </c>
      <c r="J489" s="39">
        <v>45265</v>
      </c>
      <c r="K489" s="38">
        <v>402.95</v>
      </c>
      <c r="L489" s="38">
        <v>436.48</v>
      </c>
      <c r="M489" s="38">
        <v>4.4000000000000004</v>
      </c>
    </row>
    <row r="490" spans="1:13">
      <c r="A490" s="38" t="s">
        <v>873</v>
      </c>
      <c r="B490" s="38">
        <v>403.1</v>
      </c>
      <c r="C490" s="38">
        <v>434.94</v>
      </c>
      <c r="D490" s="38">
        <v>4.3499999999999996</v>
      </c>
      <c r="F490" s="38" t="s">
        <v>793</v>
      </c>
      <c r="G490" s="38" t="s">
        <v>800</v>
      </c>
      <c r="H490" s="38" t="s">
        <v>768</v>
      </c>
      <c r="J490" s="39">
        <v>45266</v>
      </c>
      <c r="K490" s="38">
        <v>403.1</v>
      </c>
      <c r="L490" s="38">
        <v>434.94</v>
      </c>
      <c r="M490" s="38">
        <v>4.3499999999999996</v>
      </c>
    </row>
    <row r="491" spans="1:13">
      <c r="A491" s="38" t="s">
        <v>874</v>
      </c>
      <c r="B491" s="38">
        <v>403.43</v>
      </c>
      <c r="C491" s="38">
        <v>434.7</v>
      </c>
      <c r="D491" s="38">
        <v>4.3499999999999996</v>
      </c>
      <c r="F491" s="38" t="s">
        <v>795</v>
      </c>
      <c r="G491" s="38" t="s">
        <v>800</v>
      </c>
      <c r="H491" s="38" t="s">
        <v>768</v>
      </c>
      <c r="J491" s="39">
        <v>45267</v>
      </c>
      <c r="K491" s="38">
        <v>403.43</v>
      </c>
      <c r="L491" s="38">
        <v>434.7</v>
      </c>
      <c r="M491" s="38">
        <v>4.3499999999999996</v>
      </c>
    </row>
    <row r="492" spans="1:13">
      <c r="A492" s="38" t="s">
        <v>875</v>
      </c>
      <c r="B492" s="38">
        <v>403.24</v>
      </c>
      <c r="C492" s="38">
        <v>434.85</v>
      </c>
      <c r="D492" s="38">
        <v>4.41</v>
      </c>
      <c r="F492" s="38" t="s">
        <v>767</v>
      </c>
      <c r="G492" s="38" t="s">
        <v>800</v>
      </c>
      <c r="H492" s="38" t="s">
        <v>768</v>
      </c>
      <c r="J492" s="39">
        <v>45268</v>
      </c>
      <c r="K492" s="38">
        <v>403.24</v>
      </c>
      <c r="L492" s="38">
        <v>434.85</v>
      </c>
      <c r="M492" s="38">
        <v>4.41</v>
      </c>
    </row>
    <row r="493" spans="1:13">
      <c r="A493" s="38" t="s">
        <v>876</v>
      </c>
      <c r="B493" s="38">
        <v>403.54</v>
      </c>
      <c r="C493" s="38">
        <v>434.77</v>
      </c>
      <c r="D493" s="38">
        <v>4.4400000000000004</v>
      </c>
      <c r="F493" s="38" t="s">
        <v>798</v>
      </c>
      <c r="G493" s="38" t="s">
        <v>800</v>
      </c>
      <c r="H493" s="38" t="s">
        <v>768</v>
      </c>
      <c r="J493" s="39">
        <v>45271</v>
      </c>
      <c r="K493" s="38">
        <v>403.54</v>
      </c>
      <c r="L493" s="38">
        <v>434.77</v>
      </c>
      <c r="M493" s="38">
        <v>4.4400000000000004</v>
      </c>
    </row>
    <row r="494" spans="1:13">
      <c r="A494" s="38" t="s">
        <v>877</v>
      </c>
      <c r="B494" s="38">
        <v>403.59</v>
      </c>
      <c r="C494" s="38">
        <v>435.84</v>
      </c>
      <c r="D494" s="38">
        <v>4.4800000000000004</v>
      </c>
      <c r="F494" s="38" t="s">
        <v>800</v>
      </c>
      <c r="G494" s="38" t="s">
        <v>800</v>
      </c>
      <c r="H494" s="38" t="s">
        <v>768</v>
      </c>
      <c r="J494" s="39">
        <v>45272</v>
      </c>
      <c r="K494" s="38">
        <v>403.59</v>
      </c>
      <c r="L494" s="38">
        <v>435.84</v>
      </c>
      <c r="M494" s="38">
        <v>4.4800000000000004</v>
      </c>
    </row>
    <row r="495" spans="1:13">
      <c r="A495" s="38" t="s">
        <v>878</v>
      </c>
      <c r="B495" s="38">
        <v>404.12</v>
      </c>
      <c r="C495" s="38">
        <v>435.52</v>
      </c>
      <c r="D495" s="38">
        <v>4.49</v>
      </c>
      <c r="F495" s="38" t="s">
        <v>802</v>
      </c>
      <c r="G495" s="38" t="s">
        <v>800</v>
      </c>
      <c r="H495" s="38" t="s">
        <v>768</v>
      </c>
      <c r="J495" s="39">
        <v>45273</v>
      </c>
      <c r="K495" s="38">
        <v>404.12</v>
      </c>
      <c r="L495" s="38">
        <v>435.52</v>
      </c>
      <c r="M495" s="38">
        <v>4.49</v>
      </c>
    </row>
    <row r="496" spans="1:13">
      <c r="A496" s="38" t="s">
        <v>879</v>
      </c>
      <c r="B496" s="38">
        <v>404.58</v>
      </c>
      <c r="C496" s="38">
        <v>441.56</v>
      </c>
      <c r="D496" s="38">
        <v>4.51</v>
      </c>
      <c r="F496" s="38" t="s">
        <v>804</v>
      </c>
      <c r="G496" s="38" t="s">
        <v>800</v>
      </c>
      <c r="H496" s="38" t="s">
        <v>768</v>
      </c>
      <c r="J496" s="39">
        <v>45274</v>
      </c>
      <c r="K496" s="38">
        <v>404.58</v>
      </c>
      <c r="L496" s="38">
        <v>441.56</v>
      </c>
      <c r="M496" s="38">
        <v>4.51</v>
      </c>
    </row>
    <row r="497" spans="1:13">
      <c r="A497" s="38" t="s">
        <v>880</v>
      </c>
      <c r="B497" s="38">
        <v>405.3</v>
      </c>
      <c r="C497" s="38">
        <v>444.33</v>
      </c>
      <c r="D497" s="38">
        <v>4.5199999999999996</v>
      </c>
      <c r="F497" s="38" t="s">
        <v>806</v>
      </c>
      <c r="G497" s="38" t="s">
        <v>800</v>
      </c>
      <c r="H497" s="38" t="s">
        <v>768</v>
      </c>
      <c r="J497" s="39">
        <v>45275</v>
      </c>
      <c r="K497" s="38">
        <v>405.3</v>
      </c>
      <c r="L497" s="38">
        <v>444.33</v>
      </c>
      <c r="M497" s="38">
        <v>4.5199999999999996</v>
      </c>
    </row>
    <row r="498" spans="1:13">
      <c r="A498" s="38" t="s">
        <v>881</v>
      </c>
      <c r="B498" s="38">
        <v>405.95</v>
      </c>
      <c r="C498" s="38">
        <v>442.81</v>
      </c>
      <c r="D498" s="38">
        <v>4.49</v>
      </c>
      <c r="F498" s="38" t="s">
        <v>808</v>
      </c>
      <c r="G498" s="38" t="s">
        <v>800</v>
      </c>
      <c r="H498" s="38" t="s">
        <v>768</v>
      </c>
      <c r="J498" s="39">
        <v>45278</v>
      </c>
      <c r="K498" s="38">
        <v>405.95</v>
      </c>
      <c r="L498" s="38">
        <v>442.81</v>
      </c>
      <c r="M498" s="38">
        <v>4.49</v>
      </c>
    </row>
    <row r="499" spans="1:13">
      <c r="A499" s="38" t="s">
        <v>882</v>
      </c>
      <c r="B499" s="38">
        <v>405.81</v>
      </c>
      <c r="C499" s="38">
        <v>443.87</v>
      </c>
      <c r="D499" s="38">
        <v>4.49</v>
      </c>
      <c r="F499" s="38" t="s">
        <v>810</v>
      </c>
      <c r="G499" s="38" t="s">
        <v>800</v>
      </c>
      <c r="H499" s="38" t="s">
        <v>768</v>
      </c>
      <c r="J499" s="39">
        <v>45279</v>
      </c>
      <c r="K499" s="38">
        <v>405.81</v>
      </c>
      <c r="L499" s="38">
        <v>443.87</v>
      </c>
      <c r="M499" s="38">
        <v>4.49</v>
      </c>
    </row>
    <row r="500" spans="1:13">
      <c r="A500" s="38" t="s">
        <v>883</v>
      </c>
      <c r="B500" s="38">
        <v>405.54</v>
      </c>
      <c r="C500" s="38">
        <v>444.19</v>
      </c>
      <c r="D500" s="38">
        <v>4.4800000000000004</v>
      </c>
      <c r="F500" s="38" t="s">
        <v>812</v>
      </c>
      <c r="G500" s="38" t="s">
        <v>800</v>
      </c>
      <c r="H500" s="38" t="s">
        <v>768</v>
      </c>
      <c r="J500" s="39">
        <v>45280</v>
      </c>
      <c r="K500" s="38">
        <v>405.54</v>
      </c>
      <c r="L500" s="38">
        <v>444.19</v>
      </c>
      <c r="M500" s="38">
        <v>4.4800000000000004</v>
      </c>
    </row>
    <row r="501" spans="1:13">
      <c r="A501" s="38" t="s">
        <v>884</v>
      </c>
      <c r="B501" s="38">
        <v>405.62</v>
      </c>
      <c r="C501" s="38">
        <v>444.36</v>
      </c>
      <c r="D501" s="38">
        <v>4.4000000000000004</v>
      </c>
      <c r="F501" s="38" t="s">
        <v>766</v>
      </c>
      <c r="G501" s="38" t="s">
        <v>800</v>
      </c>
      <c r="H501" s="38" t="s">
        <v>768</v>
      </c>
      <c r="J501" s="39">
        <v>45281</v>
      </c>
      <c r="K501" s="38">
        <v>405.62</v>
      </c>
      <c r="L501" s="38">
        <v>444.36</v>
      </c>
      <c r="M501" s="38">
        <v>4.4000000000000004</v>
      </c>
    </row>
    <row r="502" spans="1:13">
      <c r="A502" s="38" t="s">
        <v>885</v>
      </c>
      <c r="B502" s="38">
        <v>405.62</v>
      </c>
      <c r="C502" s="38">
        <v>446.91</v>
      </c>
      <c r="D502" s="38">
        <v>4.42</v>
      </c>
      <c r="F502" s="38" t="s">
        <v>770</v>
      </c>
      <c r="G502" s="38" t="s">
        <v>800</v>
      </c>
      <c r="H502" s="38" t="s">
        <v>768</v>
      </c>
      <c r="J502" s="39">
        <v>45282</v>
      </c>
      <c r="K502" s="38">
        <v>405.62</v>
      </c>
      <c r="L502" s="38">
        <v>446.91</v>
      </c>
      <c r="M502" s="38">
        <v>4.42</v>
      </c>
    </row>
    <row r="503" spans="1:13">
      <c r="A503" s="38" t="s">
        <v>886</v>
      </c>
      <c r="B503" s="38">
        <v>405.33</v>
      </c>
      <c r="C503" s="38">
        <v>446.59</v>
      </c>
      <c r="D503" s="38">
        <v>4.41</v>
      </c>
      <c r="F503" s="38" t="s">
        <v>776</v>
      </c>
      <c r="G503" s="38" t="s">
        <v>800</v>
      </c>
      <c r="H503" s="38" t="s">
        <v>768</v>
      </c>
      <c r="J503" s="39">
        <v>45285</v>
      </c>
      <c r="K503" s="38">
        <v>405.33</v>
      </c>
      <c r="L503" s="38">
        <v>446.59</v>
      </c>
      <c r="M503" s="38">
        <v>4.41</v>
      </c>
    </row>
    <row r="504" spans="1:13">
      <c r="A504" s="38" t="s">
        <v>887</v>
      </c>
      <c r="B504" s="38">
        <v>405.2</v>
      </c>
      <c r="C504" s="38">
        <v>446.37</v>
      </c>
      <c r="D504" s="38">
        <v>4.42</v>
      </c>
      <c r="F504" s="38" t="s">
        <v>816</v>
      </c>
      <c r="G504" s="38" t="s">
        <v>800</v>
      </c>
      <c r="H504" s="38" t="s">
        <v>768</v>
      </c>
      <c r="J504" s="39">
        <v>45286</v>
      </c>
      <c r="K504" s="38">
        <v>405.2</v>
      </c>
      <c r="L504" s="38">
        <v>446.37</v>
      </c>
      <c r="M504" s="38">
        <v>4.42</v>
      </c>
    </row>
    <row r="505" spans="1:13">
      <c r="A505" s="38" t="s">
        <v>888</v>
      </c>
      <c r="B505" s="38">
        <v>405.18</v>
      </c>
      <c r="C505" s="38">
        <v>448.01</v>
      </c>
      <c r="D505" s="38">
        <v>4.42</v>
      </c>
      <c r="F505" s="38" t="s">
        <v>818</v>
      </c>
      <c r="G505" s="38" t="s">
        <v>800</v>
      </c>
      <c r="H505" s="38" t="s">
        <v>768</v>
      </c>
      <c r="J505" s="39">
        <v>45287</v>
      </c>
      <c r="K505" s="38">
        <v>405.18</v>
      </c>
      <c r="L505" s="38">
        <v>448.01</v>
      </c>
      <c r="M505" s="38">
        <v>4.42</v>
      </c>
    </row>
    <row r="506" spans="1:13">
      <c r="A506" s="38" t="s">
        <v>889</v>
      </c>
      <c r="B506" s="38">
        <v>405.15</v>
      </c>
      <c r="C506" s="38">
        <v>450.85</v>
      </c>
      <c r="D506" s="38">
        <v>4.49</v>
      </c>
      <c r="F506" s="38" t="s">
        <v>778</v>
      </c>
      <c r="G506" s="38" t="s">
        <v>800</v>
      </c>
      <c r="H506" s="38" t="s">
        <v>768</v>
      </c>
      <c r="J506" s="39">
        <v>45288</v>
      </c>
      <c r="K506" s="38">
        <v>405.15</v>
      </c>
      <c r="L506" s="38">
        <v>450.85</v>
      </c>
      <c r="M506" s="38">
        <v>4.49</v>
      </c>
    </row>
    <row r="507" spans="1:13">
      <c r="A507" s="38" t="s">
        <v>890</v>
      </c>
      <c r="B507" s="38">
        <v>404.79</v>
      </c>
      <c r="C507" s="38">
        <v>447.9</v>
      </c>
      <c r="D507" s="38">
        <v>4.5</v>
      </c>
      <c r="F507" s="38" t="s">
        <v>780</v>
      </c>
      <c r="G507" s="38" t="s">
        <v>800</v>
      </c>
      <c r="H507" s="38" t="s">
        <v>768</v>
      </c>
      <c r="J507" s="39">
        <v>45289</v>
      </c>
      <c r="K507" s="38">
        <v>404.79</v>
      </c>
      <c r="L507" s="38">
        <v>447.9</v>
      </c>
      <c r="M507" s="38">
        <v>4.5</v>
      </c>
    </row>
    <row r="508" spans="1:13">
      <c r="A508" s="38" t="s">
        <v>891</v>
      </c>
      <c r="B508" s="38">
        <v>405.28</v>
      </c>
      <c r="C508" s="38">
        <v>442.85</v>
      </c>
      <c r="D508" s="38">
        <v>4.43</v>
      </c>
      <c r="F508" s="38" t="s">
        <v>825</v>
      </c>
      <c r="G508" s="38" t="s">
        <v>786</v>
      </c>
      <c r="H508" s="38" t="s">
        <v>892</v>
      </c>
      <c r="J508" s="39">
        <v>45294</v>
      </c>
      <c r="K508" s="38">
        <v>405.28</v>
      </c>
      <c r="L508" s="38">
        <v>442.85</v>
      </c>
      <c r="M508" s="38">
        <v>4.43</v>
      </c>
    </row>
    <row r="509" spans="1:13">
      <c r="A509" s="38" t="s">
        <v>893</v>
      </c>
      <c r="B509" s="38">
        <v>405.42</v>
      </c>
      <c r="C509" s="38">
        <v>444.14</v>
      </c>
      <c r="D509" s="38">
        <v>4.4400000000000004</v>
      </c>
      <c r="F509" s="38" t="s">
        <v>789</v>
      </c>
      <c r="G509" s="38" t="s">
        <v>786</v>
      </c>
      <c r="H509" s="38" t="s">
        <v>892</v>
      </c>
      <c r="J509" s="39">
        <v>45295</v>
      </c>
      <c r="K509" s="38">
        <v>405.42</v>
      </c>
      <c r="L509" s="38">
        <v>444.14</v>
      </c>
      <c r="M509" s="38">
        <v>4.4400000000000004</v>
      </c>
    </row>
    <row r="510" spans="1:13">
      <c r="A510" s="38" t="s">
        <v>894</v>
      </c>
      <c r="B510" s="38">
        <v>405.22</v>
      </c>
      <c r="C510" s="38">
        <v>442.26</v>
      </c>
      <c r="D510" s="38">
        <v>4.45</v>
      </c>
      <c r="F510" s="38" t="s">
        <v>791</v>
      </c>
      <c r="G510" s="38" t="s">
        <v>786</v>
      </c>
      <c r="H510" s="38" t="s">
        <v>892</v>
      </c>
      <c r="J510" s="39">
        <v>45296</v>
      </c>
      <c r="K510" s="38">
        <v>405.22</v>
      </c>
      <c r="L510" s="38">
        <v>442.26</v>
      </c>
      <c r="M510" s="38">
        <v>4.45</v>
      </c>
    </row>
    <row r="511" spans="1:13">
      <c r="A511" s="38" t="s">
        <v>895</v>
      </c>
      <c r="B511" s="38">
        <v>405.23</v>
      </c>
      <c r="C511" s="38">
        <v>443.44</v>
      </c>
      <c r="D511" s="38">
        <v>4.46</v>
      </c>
      <c r="F511" s="38" t="s">
        <v>767</v>
      </c>
      <c r="G511" s="38" t="s">
        <v>786</v>
      </c>
      <c r="H511" s="38" t="s">
        <v>892</v>
      </c>
      <c r="J511" s="39">
        <v>45299</v>
      </c>
      <c r="K511" s="38">
        <v>405.23</v>
      </c>
      <c r="L511" s="38">
        <v>443.44</v>
      </c>
      <c r="M511" s="38">
        <v>4.46</v>
      </c>
    </row>
    <row r="512" spans="1:13">
      <c r="A512" s="38" t="s">
        <v>896</v>
      </c>
      <c r="B512" s="38">
        <v>405.61</v>
      </c>
      <c r="C512" s="38">
        <v>443.49</v>
      </c>
      <c r="D512" s="38">
        <v>4.51</v>
      </c>
      <c r="F512" s="38" t="s">
        <v>787</v>
      </c>
      <c r="G512" s="38" t="s">
        <v>786</v>
      </c>
      <c r="H512" s="38" t="s">
        <v>892</v>
      </c>
      <c r="J512" s="39">
        <v>45300</v>
      </c>
      <c r="K512" s="38">
        <v>405.61</v>
      </c>
      <c r="L512" s="38">
        <v>443.49</v>
      </c>
      <c r="M512" s="38">
        <v>4.51</v>
      </c>
    </row>
    <row r="513" spans="1:13">
      <c r="A513" s="38" t="s">
        <v>897</v>
      </c>
      <c r="B513" s="38">
        <v>405.48</v>
      </c>
      <c r="C513" s="38">
        <v>443.96</v>
      </c>
      <c r="D513" s="38">
        <v>4.54</v>
      </c>
      <c r="F513" s="38" t="s">
        <v>823</v>
      </c>
      <c r="G513" s="38" t="s">
        <v>786</v>
      </c>
      <c r="H513" s="38" t="s">
        <v>892</v>
      </c>
      <c r="J513" s="39">
        <v>45301</v>
      </c>
      <c r="K513" s="38">
        <v>405.48</v>
      </c>
      <c r="L513" s="38">
        <v>443.96</v>
      </c>
      <c r="M513" s="38">
        <v>4.54</v>
      </c>
    </row>
    <row r="514" spans="1:13">
      <c r="A514" s="38" t="s">
        <v>898</v>
      </c>
      <c r="B514" s="38">
        <v>405.01</v>
      </c>
      <c r="C514" s="38">
        <v>444.21</v>
      </c>
      <c r="D514" s="38">
        <v>4.5599999999999996</v>
      </c>
      <c r="F514" s="38" t="s">
        <v>798</v>
      </c>
      <c r="G514" s="38" t="s">
        <v>786</v>
      </c>
      <c r="H514" s="38" t="s">
        <v>892</v>
      </c>
      <c r="J514" s="39">
        <v>45302</v>
      </c>
      <c r="K514" s="38">
        <v>405.01</v>
      </c>
      <c r="L514" s="38">
        <v>444.21</v>
      </c>
      <c r="M514" s="38">
        <v>4.5599999999999996</v>
      </c>
    </row>
    <row r="515" spans="1:13">
      <c r="A515" s="38" t="s">
        <v>899</v>
      </c>
      <c r="B515" s="38">
        <v>405.35</v>
      </c>
      <c r="C515" s="38">
        <v>444.18</v>
      </c>
      <c r="D515" s="38">
        <v>4.5999999999999996</v>
      </c>
      <c r="F515" s="38" t="s">
        <v>800</v>
      </c>
      <c r="G515" s="38" t="s">
        <v>786</v>
      </c>
      <c r="H515" s="38" t="s">
        <v>892</v>
      </c>
      <c r="J515" s="39">
        <v>45303</v>
      </c>
      <c r="K515" s="38">
        <v>405.35</v>
      </c>
      <c r="L515" s="38">
        <v>444.18</v>
      </c>
      <c r="M515" s="38">
        <v>4.5999999999999996</v>
      </c>
    </row>
    <row r="516" spans="1:13">
      <c r="A516" s="38" t="s">
        <v>900</v>
      </c>
      <c r="B516" s="38">
        <v>405.49</v>
      </c>
      <c r="C516" s="38">
        <v>443.65</v>
      </c>
      <c r="D516" s="38">
        <v>4.6399999999999997</v>
      </c>
      <c r="F516" s="38" t="s">
        <v>806</v>
      </c>
      <c r="G516" s="38" t="s">
        <v>786</v>
      </c>
      <c r="H516" s="38" t="s">
        <v>892</v>
      </c>
      <c r="J516" s="39">
        <v>45306</v>
      </c>
      <c r="K516" s="38">
        <v>405.49</v>
      </c>
      <c r="L516" s="38">
        <v>443.65</v>
      </c>
      <c r="M516" s="38">
        <v>4.6399999999999997</v>
      </c>
    </row>
    <row r="517" spans="1:13">
      <c r="A517" s="38" t="s">
        <v>901</v>
      </c>
      <c r="B517" s="38">
        <v>405.61</v>
      </c>
      <c r="C517" s="38">
        <v>441.43</v>
      </c>
      <c r="D517" s="38">
        <v>4.62</v>
      </c>
      <c r="F517" s="38" t="s">
        <v>835</v>
      </c>
      <c r="G517" s="38" t="s">
        <v>786</v>
      </c>
      <c r="H517" s="38" t="s">
        <v>892</v>
      </c>
      <c r="J517" s="39">
        <v>45307</v>
      </c>
      <c r="K517" s="38">
        <v>405.61</v>
      </c>
      <c r="L517" s="38">
        <v>441.43</v>
      </c>
      <c r="M517" s="38">
        <v>4.62</v>
      </c>
    </row>
    <row r="518" spans="1:13">
      <c r="A518" s="38" t="s">
        <v>902</v>
      </c>
      <c r="B518" s="38">
        <v>405.49</v>
      </c>
      <c r="C518" s="38">
        <v>440.89</v>
      </c>
      <c r="D518" s="38">
        <v>4.58</v>
      </c>
      <c r="F518" s="38" t="s">
        <v>837</v>
      </c>
      <c r="G518" s="38" t="s">
        <v>786</v>
      </c>
      <c r="H518" s="38" t="s">
        <v>892</v>
      </c>
      <c r="J518" s="39">
        <v>45308</v>
      </c>
      <c r="K518" s="38">
        <v>405.49</v>
      </c>
      <c r="L518" s="38">
        <v>440.89</v>
      </c>
      <c r="M518" s="38">
        <v>4.58</v>
      </c>
    </row>
    <row r="519" spans="1:13">
      <c r="A519" s="38" t="s">
        <v>903</v>
      </c>
      <c r="B519" s="38">
        <v>405.25</v>
      </c>
      <c r="C519" s="38">
        <v>441.48</v>
      </c>
      <c r="D519" s="38">
        <v>4.57</v>
      </c>
      <c r="F519" s="38" t="s">
        <v>808</v>
      </c>
      <c r="G519" s="38" t="s">
        <v>786</v>
      </c>
      <c r="H519" s="38" t="s">
        <v>892</v>
      </c>
      <c r="J519" s="39">
        <v>45309</v>
      </c>
      <c r="K519" s="38">
        <v>405.25</v>
      </c>
      <c r="L519" s="38">
        <v>441.48</v>
      </c>
      <c r="M519" s="38">
        <v>4.57</v>
      </c>
    </row>
    <row r="520" spans="1:13">
      <c r="A520" s="38" t="s">
        <v>904</v>
      </c>
      <c r="B520" s="38">
        <v>405.42</v>
      </c>
      <c r="C520" s="38">
        <v>441.1</v>
      </c>
      <c r="D520" s="38">
        <v>4.58</v>
      </c>
      <c r="F520" s="38" t="s">
        <v>810</v>
      </c>
      <c r="G520" s="38" t="s">
        <v>786</v>
      </c>
      <c r="H520" s="38" t="s">
        <v>892</v>
      </c>
      <c r="J520" s="39">
        <v>45310</v>
      </c>
      <c r="K520" s="38">
        <v>405.42</v>
      </c>
      <c r="L520" s="38">
        <v>441.1</v>
      </c>
      <c r="M520" s="38">
        <v>4.58</v>
      </c>
    </row>
    <row r="521" spans="1:13">
      <c r="A521" s="38" t="s">
        <v>905</v>
      </c>
      <c r="B521" s="38">
        <v>405.15</v>
      </c>
      <c r="C521" s="38">
        <v>441.05</v>
      </c>
      <c r="D521" s="38">
        <v>4.62</v>
      </c>
      <c r="F521" s="38" t="s">
        <v>770</v>
      </c>
      <c r="G521" s="38" t="s">
        <v>786</v>
      </c>
      <c r="H521" s="38" t="s">
        <v>892</v>
      </c>
      <c r="J521" s="39">
        <v>45313</v>
      </c>
      <c r="K521" s="38">
        <v>405.15</v>
      </c>
      <c r="L521" s="38">
        <v>441.05</v>
      </c>
      <c r="M521" s="38">
        <v>4.62</v>
      </c>
    </row>
    <row r="522" spans="1:13">
      <c r="A522" s="38" t="s">
        <v>906</v>
      </c>
      <c r="B522" s="38">
        <v>405.12</v>
      </c>
      <c r="C522" s="38">
        <v>440.37</v>
      </c>
      <c r="D522" s="38">
        <v>4.5999999999999996</v>
      </c>
      <c r="F522" s="38" t="s">
        <v>772</v>
      </c>
      <c r="G522" s="38" t="s">
        <v>786</v>
      </c>
      <c r="H522" s="38" t="s">
        <v>892</v>
      </c>
      <c r="J522" s="39">
        <v>45314</v>
      </c>
      <c r="K522" s="38">
        <v>405.12</v>
      </c>
      <c r="L522" s="38">
        <v>440.37</v>
      </c>
      <c r="M522" s="38">
        <v>4.5999999999999996</v>
      </c>
    </row>
    <row r="523" spans="1:13">
      <c r="A523" s="38" t="s">
        <v>907</v>
      </c>
      <c r="B523" s="38">
        <v>404.76</v>
      </c>
      <c r="C523" s="38">
        <v>439.97</v>
      </c>
      <c r="D523" s="38">
        <v>4.59</v>
      </c>
      <c r="F523" s="38" t="s">
        <v>774</v>
      </c>
      <c r="G523" s="38" t="s">
        <v>786</v>
      </c>
      <c r="H523" s="38" t="s">
        <v>892</v>
      </c>
      <c r="J523" s="39">
        <v>45315</v>
      </c>
      <c r="K523" s="38">
        <v>404.76</v>
      </c>
      <c r="L523" s="38">
        <v>439.97</v>
      </c>
      <c r="M523" s="38">
        <v>4.59</v>
      </c>
    </row>
    <row r="524" spans="1:13">
      <c r="A524" s="38" t="s">
        <v>908</v>
      </c>
      <c r="B524" s="38">
        <v>404.21</v>
      </c>
      <c r="C524" s="38">
        <v>440.31</v>
      </c>
      <c r="D524" s="38">
        <v>4.5599999999999996</v>
      </c>
      <c r="F524" s="38" t="s">
        <v>776</v>
      </c>
      <c r="G524" s="38" t="s">
        <v>786</v>
      </c>
      <c r="H524" s="38" t="s">
        <v>892</v>
      </c>
      <c r="J524" s="39">
        <v>45316</v>
      </c>
      <c r="K524" s="38">
        <v>404.21</v>
      </c>
      <c r="L524" s="38">
        <v>440.31</v>
      </c>
      <c r="M524" s="38">
        <v>4.5599999999999996</v>
      </c>
    </row>
    <row r="525" spans="1:13">
      <c r="A525" s="38" t="s">
        <v>909</v>
      </c>
      <c r="B525" s="38">
        <v>403.61</v>
      </c>
      <c r="C525" s="38">
        <v>438.52</v>
      </c>
      <c r="D525" s="38">
        <v>4.5</v>
      </c>
      <c r="F525" s="38" t="s">
        <v>816</v>
      </c>
      <c r="G525" s="38" t="s">
        <v>786</v>
      </c>
      <c r="H525" s="38" t="s">
        <v>892</v>
      </c>
      <c r="J525" s="39">
        <v>45317</v>
      </c>
      <c r="K525" s="38">
        <v>403.61</v>
      </c>
      <c r="L525" s="38">
        <v>438.52</v>
      </c>
      <c r="M525" s="38">
        <v>4.5</v>
      </c>
    </row>
    <row r="526" spans="1:13">
      <c r="A526" s="38" t="s">
        <v>910</v>
      </c>
      <c r="B526" s="38">
        <v>403.81</v>
      </c>
      <c r="C526" s="38">
        <v>436.92</v>
      </c>
      <c r="D526" s="38">
        <v>4.51</v>
      </c>
      <c r="F526" s="38" t="s">
        <v>780</v>
      </c>
      <c r="G526" s="38" t="s">
        <v>786</v>
      </c>
      <c r="H526" s="38" t="s">
        <v>892</v>
      </c>
      <c r="J526" s="39">
        <v>45320</v>
      </c>
      <c r="K526" s="38">
        <v>403.81</v>
      </c>
      <c r="L526" s="38">
        <v>436.92</v>
      </c>
      <c r="M526" s="38">
        <v>4.51</v>
      </c>
    </row>
    <row r="527" spans="1:13">
      <c r="A527" s="38" t="s">
        <v>911</v>
      </c>
      <c r="B527" s="38">
        <v>403.96</v>
      </c>
      <c r="C527" s="38">
        <v>437.81</v>
      </c>
      <c r="D527" s="38">
        <v>4.5199999999999996</v>
      </c>
      <c r="F527" s="38" t="s">
        <v>782</v>
      </c>
      <c r="G527" s="38" t="s">
        <v>786</v>
      </c>
      <c r="H527" s="38" t="s">
        <v>892</v>
      </c>
      <c r="J527" s="39">
        <v>45321</v>
      </c>
      <c r="K527" s="38">
        <v>403.96</v>
      </c>
      <c r="L527" s="38">
        <v>437.81</v>
      </c>
      <c r="M527" s="38">
        <v>4.5199999999999996</v>
      </c>
    </row>
    <row r="528" spans="1:13">
      <c r="A528" s="38" t="s">
        <v>912</v>
      </c>
      <c r="B528" s="38">
        <v>403.7</v>
      </c>
      <c r="C528" s="38">
        <v>437.09</v>
      </c>
      <c r="D528" s="38">
        <v>4.5</v>
      </c>
      <c r="F528" s="38" t="s">
        <v>784</v>
      </c>
      <c r="G528" s="38" t="s">
        <v>786</v>
      </c>
      <c r="H528" s="38" t="s">
        <v>892</v>
      </c>
      <c r="J528" s="39">
        <v>45322</v>
      </c>
      <c r="K528" s="38">
        <v>403.7</v>
      </c>
      <c r="L528" s="38">
        <v>437.09</v>
      </c>
      <c r="M528" s="38">
        <v>4.5</v>
      </c>
    </row>
    <row r="529" spans="1:13">
      <c r="A529" s="38" t="s">
        <v>913</v>
      </c>
      <c r="B529" s="38">
        <v>403.88</v>
      </c>
      <c r="C529" s="38">
        <v>435.91</v>
      </c>
      <c r="D529" s="38">
        <v>4.47</v>
      </c>
      <c r="F529" s="38" t="s">
        <v>786</v>
      </c>
      <c r="G529" s="38" t="s">
        <v>822</v>
      </c>
      <c r="H529" s="38" t="s">
        <v>892</v>
      </c>
      <c r="J529" s="39">
        <v>45323</v>
      </c>
      <c r="K529" s="38">
        <v>403.88</v>
      </c>
      <c r="L529" s="38">
        <v>435.91</v>
      </c>
      <c r="M529" s="38">
        <v>4.47</v>
      </c>
    </row>
    <row r="530" spans="1:13">
      <c r="A530" s="38" t="s">
        <v>914</v>
      </c>
      <c r="B530" s="38">
        <v>404</v>
      </c>
      <c r="C530" s="38">
        <v>439.75</v>
      </c>
      <c r="D530" s="38">
        <v>4.46</v>
      </c>
      <c r="F530" s="38" t="s">
        <v>822</v>
      </c>
      <c r="G530" s="38" t="s">
        <v>822</v>
      </c>
      <c r="H530" s="38" t="s">
        <v>892</v>
      </c>
      <c r="J530" s="39">
        <v>45324</v>
      </c>
      <c r="K530" s="38">
        <v>404</v>
      </c>
      <c r="L530" s="38">
        <v>439.75</v>
      </c>
      <c r="M530" s="38">
        <v>4.46</v>
      </c>
    </row>
    <row r="531" spans="1:13">
      <c r="A531" s="38" t="s">
        <v>915</v>
      </c>
      <c r="B531" s="38">
        <v>404.03</v>
      </c>
      <c r="C531" s="38">
        <v>434.29</v>
      </c>
      <c r="D531" s="38">
        <v>4.43</v>
      </c>
      <c r="F531" s="38" t="s">
        <v>791</v>
      </c>
      <c r="G531" s="38" t="s">
        <v>822</v>
      </c>
      <c r="H531" s="38" t="s">
        <v>892</v>
      </c>
      <c r="J531" s="39">
        <v>45327</v>
      </c>
      <c r="K531" s="38">
        <v>404.03</v>
      </c>
      <c r="L531" s="38">
        <v>434.29</v>
      </c>
      <c r="M531" s="38">
        <v>4.43</v>
      </c>
    </row>
    <row r="532" spans="1:13">
      <c r="A532" s="38" t="s">
        <v>916</v>
      </c>
      <c r="B532" s="38">
        <v>404.24</v>
      </c>
      <c r="C532" s="38">
        <v>433.71</v>
      </c>
      <c r="D532" s="38">
        <v>4.45</v>
      </c>
      <c r="F532" s="38" t="s">
        <v>793</v>
      </c>
      <c r="G532" s="38" t="s">
        <v>822</v>
      </c>
      <c r="H532" s="38" t="s">
        <v>892</v>
      </c>
      <c r="J532" s="39">
        <v>45328</v>
      </c>
      <c r="K532" s="38">
        <v>404.24</v>
      </c>
      <c r="L532" s="38">
        <v>433.71</v>
      </c>
      <c r="M532" s="38">
        <v>4.45</v>
      </c>
    </row>
    <row r="533" spans="1:13">
      <c r="A533" s="38" t="s">
        <v>917</v>
      </c>
      <c r="B533" s="38">
        <v>404.26</v>
      </c>
      <c r="C533" s="38">
        <v>435.11</v>
      </c>
      <c r="D533" s="38">
        <v>4.43</v>
      </c>
      <c r="F533" s="38" t="s">
        <v>795</v>
      </c>
      <c r="G533" s="38" t="s">
        <v>822</v>
      </c>
      <c r="H533" s="38" t="s">
        <v>892</v>
      </c>
      <c r="J533" s="39">
        <v>45329</v>
      </c>
      <c r="K533" s="38">
        <v>404.26</v>
      </c>
      <c r="L533" s="38">
        <v>435.11</v>
      </c>
      <c r="M533" s="38">
        <v>4.43</v>
      </c>
    </row>
    <row r="534" spans="1:13">
      <c r="A534" s="38" t="s">
        <v>918</v>
      </c>
      <c r="B534" s="38">
        <v>404.47</v>
      </c>
      <c r="C534" s="38">
        <v>435.65</v>
      </c>
      <c r="D534" s="38">
        <v>4.43</v>
      </c>
      <c r="F534" s="38" t="s">
        <v>767</v>
      </c>
      <c r="G534" s="38" t="s">
        <v>822</v>
      </c>
      <c r="H534" s="38" t="s">
        <v>892</v>
      </c>
      <c r="J534" s="39">
        <v>45330</v>
      </c>
      <c r="K534" s="38">
        <v>404.47</v>
      </c>
      <c r="L534" s="38">
        <v>435.65</v>
      </c>
      <c r="M534" s="38">
        <v>4.43</v>
      </c>
    </row>
    <row r="535" spans="1:13">
      <c r="A535" s="38" t="s">
        <v>919</v>
      </c>
      <c r="B535" s="38">
        <v>404.55</v>
      </c>
      <c r="C535" s="38">
        <v>435.46</v>
      </c>
      <c r="D535" s="38">
        <v>4.45</v>
      </c>
      <c r="F535" s="38" t="s">
        <v>787</v>
      </c>
      <c r="G535" s="38" t="s">
        <v>822</v>
      </c>
      <c r="H535" s="38" t="s">
        <v>892</v>
      </c>
      <c r="J535" s="39">
        <v>45331</v>
      </c>
      <c r="K535" s="38">
        <v>404.55</v>
      </c>
      <c r="L535" s="38">
        <v>435.46</v>
      </c>
      <c r="M535" s="38">
        <v>4.45</v>
      </c>
    </row>
    <row r="536" spans="1:13">
      <c r="A536" s="38" t="s">
        <v>920</v>
      </c>
      <c r="B536" s="38">
        <v>404.53</v>
      </c>
      <c r="C536" s="38">
        <v>435.96</v>
      </c>
      <c r="D536" s="38">
        <v>4.4400000000000004</v>
      </c>
      <c r="F536" s="38" t="s">
        <v>800</v>
      </c>
      <c r="G536" s="38" t="s">
        <v>822</v>
      </c>
      <c r="H536" s="38" t="s">
        <v>892</v>
      </c>
      <c r="J536" s="39">
        <v>45334</v>
      </c>
      <c r="K536" s="38">
        <v>404.53</v>
      </c>
      <c r="L536" s="38">
        <v>435.96</v>
      </c>
      <c r="M536" s="38">
        <v>4.4400000000000004</v>
      </c>
    </row>
    <row r="537" spans="1:13">
      <c r="A537" s="38" t="s">
        <v>921</v>
      </c>
      <c r="B537" s="38">
        <v>404.23</v>
      </c>
      <c r="C537" s="38">
        <v>435.48</v>
      </c>
      <c r="D537" s="38">
        <v>4.43</v>
      </c>
      <c r="F537" s="38" t="s">
        <v>802</v>
      </c>
      <c r="G537" s="38" t="s">
        <v>822</v>
      </c>
      <c r="H537" s="38" t="s">
        <v>892</v>
      </c>
      <c r="J537" s="39">
        <v>45335</v>
      </c>
      <c r="K537" s="38">
        <v>404.23</v>
      </c>
      <c r="L537" s="38">
        <v>435.48</v>
      </c>
      <c r="M537" s="38">
        <v>4.43</v>
      </c>
    </row>
    <row r="538" spans="1:13">
      <c r="A538" s="38" t="s">
        <v>922</v>
      </c>
      <c r="B538" s="38">
        <v>403.57</v>
      </c>
      <c r="C538" s="38">
        <v>431.98</v>
      </c>
      <c r="D538" s="38">
        <v>4.41</v>
      </c>
      <c r="F538" s="38" t="s">
        <v>804</v>
      </c>
      <c r="G538" s="38" t="s">
        <v>822</v>
      </c>
      <c r="H538" s="38" t="s">
        <v>892</v>
      </c>
      <c r="J538" s="39">
        <v>45336</v>
      </c>
      <c r="K538" s="38">
        <v>403.57</v>
      </c>
      <c r="L538" s="38">
        <v>431.98</v>
      </c>
      <c r="M538" s="38">
        <v>4.41</v>
      </c>
    </row>
    <row r="539" spans="1:13">
      <c r="A539" s="38" t="s">
        <v>923</v>
      </c>
      <c r="B539" s="38">
        <v>404.25</v>
      </c>
      <c r="C539" s="38">
        <v>434</v>
      </c>
      <c r="D539" s="38">
        <v>4.3899999999999997</v>
      </c>
      <c r="F539" s="38" t="s">
        <v>806</v>
      </c>
      <c r="G539" s="38" t="s">
        <v>822</v>
      </c>
      <c r="H539" s="38" t="s">
        <v>892</v>
      </c>
      <c r="J539" s="39">
        <v>45337</v>
      </c>
      <c r="K539" s="38">
        <v>404.25</v>
      </c>
      <c r="L539" s="38">
        <v>434</v>
      </c>
      <c r="M539" s="38">
        <v>4.3899999999999997</v>
      </c>
    </row>
    <row r="540" spans="1:13">
      <c r="A540" s="38" t="s">
        <v>924</v>
      </c>
      <c r="B540" s="38">
        <v>404.42</v>
      </c>
      <c r="C540" s="38">
        <v>435.48</v>
      </c>
      <c r="D540" s="38">
        <v>4.3600000000000003</v>
      </c>
      <c r="F540" s="38" t="s">
        <v>835</v>
      </c>
      <c r="G540" s="38" t="s">
        <v>822</v>
      </c>
      <c r="H540" s="38" t="s">
        <v>892</v>
      </c>
      <c r="J540" s="39">
        <v>45338</v>
      </c>
      <c r="K540" s="38">
        <v>404.42</v>
      </c>
      <c r="L540" s="38">
        <v>435.48</v>
      </c>
      <c r="M540" s="38">
        <v>4.3600000000000003</v>
      </c>
    </row>
    <row r="541" spans="1:13">
      <c r="A541" s="38" t="s">
        <v>925</v>
      </c>
      <c r="B541" s="38">
        <v>404.37</v>
      </c>
      <c r="C541" s="38">
        <v>435.71</v>
      </c>
      <c r="D541" s="38">
        <v>4.38</v>
      </c>
      <c r="F541" s="38" t="s">
        <v>810</v>
      </c>
      <c r="G541" s="38" t="s">
        <v>822</v>
      </c>
      <c r="H541" s="38" t="s">
        <v>892</v>
      </c>
      <c r="J541" s="39">
        <v>45341</v>
      </c>
      <c r="K541" s="38">
        <v>404.37</v>
      </c>
      <c r="L541" s="38">
        <v>435.71</v>
      </c>
      <c r="M541" s="38">
        <v>4.38</v>
      </c>
    </row>
    <row r="542" spans="1:13">
      <c r="A542" s="38" t="s">
        <v>915</v>
      </c>
      <c r="B542" s="38">
        <v>404.03</v>
      </c>
      <c r="C542" s="38">
        <v>434.29</v>
      </c>
      <c r="D542" s="38">
        <v>4.43</v>
      </c>
      <c r="F542" s="38" t="s">
        <v>791</v>
      </c>
      <c r="G542" s="38" t="s">
        <v>822</v>
      </c>
      <c r="H542" s="38" t="s">
        <v>892</v>
      </c>
      <c r="J542" s="39">
        <v>45327</v>
      </c>
      <c r="K542" s="38">
        <v>404.03</v>
      </c>
      <c r="L542" s="38">
        <v>434.29</v>
      </c>
      <c r="M542" s="38">
        <v>4.43</v>
      </c>
    </row>
    <row r="543" spans="1:13">
      <c r="A543" s="38" t="s">
        <v>916</v>
      </c>
      <c r="B543" s="38">
        <v>404.24</v>
      </c>
      <c r="C543" s="38">
        <v>433.71</v>
      </c>
      <c r="D543" s="38">
        <v>4.45</v>
      </c>
      <c r="F543" s="38" t="s">
        <v>793</v>
      </c>
      <c r="G543" s="38" t="s">
        <v>822</v>
      </c>
      <c r="H543" s="38" t="s">
        <v>892</v>
      </c>
      <c r="J543" s="39">
        <v>45328</v>
      </c>
      <c r="K543" s="38">
        <v>404.24</v>
      </c>
      <c r="L543" s="38">
        <v>433.71</v>
      </c>
      <c r="M543" s="38">
        <v>4.45</v>
      </c>
    </row>
    <row r="544" spans="1:13">
      <c r="A544" s="38" t="s">
        <v>917</v>
      </c>
      <c r="B544" s="38">
        <v>404.26</v>
      </c>
      <c r="C544" s="38">
        <v>435.11</v>
      </c>
      <c r="D544" s="38">
        <v>4.43</v>
      </c>
      <c r="F544" s="38" t="s">
        <v>795</v>
      </c>
      <c r="G544" s="38" t="s">
        <v>822</v>
      </c>
      <c r="H544" s="38" t="s">
        <v>892</v>
      </c>
      <c r="J544" s="39">
        <v>45329</v>
      </c>
      <c r="K544" s="38">
        <v>404.26</v>
      </c>
      <c r="L544" s="38">
        <v>435.11</v>
      </c>
      <c r="M544" s="38">
        <v>4.43</v>
      </c>
    </row>
    <row r="545" spans="1:13">
      <c r="A545" s="38" t="s">
        <v>918</v>
      </c>
      <c r="B545" s="38">
        <v>404.47</v>
      </c>
      <c r="C545" s="38">
        <v>435.65</v>
      </c>
      <c r="D545" s="38">
        <v>4.43</v>
      </c>
      <c r="F545" s="38" t="s">
        <v>767</v>
      </c>
      <c r="G545" s="38" t="s">
        <v>822</v>
      </c>
      <c r="H545" s="38" t="s">
        <v>892</v>
      </c>
      <c r="J545" s="39">
        <v>45330</v>
      </c>
      <c r="K545" s="38">
        <v>404.47</v>
      </c>
      <c r="L545" s="38">
        <v>435.65</v>
      </c>
      <c r="M545" s="38">
        <v>4.43</v>
      </c>
    </row>
    <row r="546" spans="1:13">
      <c r="A546" s="38" t="s">
        <v>919</v>
      </c>
      <c r="B546" s="38">
        <v>404.55</v>
      </c>
      <c r="C546" s="38">
        <v>435.46</v>
      </c>
      <c r="D546" s="38">
        <v>4.45</v>
      </c>
      <c r="F546" s="38" t="s">
        <v>787</v>
      </c>
      <c r="G546" s="38" t="s">
        <v>822</v>
      </c>
      <c r="H546" s="38" t="s">
        <v>892</v>
      </c>
      <c r="J546" s="39">
        <v>45331</v>
      </c>
      <c r="K546" s="38">
        <v>404.55</v>
      </c>
      <c r="L546" s="38">
        <v>435.46</v>
      </c>
      <c r="M546" s="38">
        <v>4.45</v>
      </c>
    </row>
    <row r="547" spans="1:13">
      <c r="A547" s="38" t="s">
        <v>920</v>
      </c>
      <c r="B547" s="38">
        <v>404.53</v>
      </c>
      <c r="C547" s="38">
        <v>435.96</v>
      </c>
      <c r="D547" s="38">
        <v>4.4400000000000004</v>
      </c>
      <c r="F547" s="38" t="s">
        <v>800</v>
      </c>
      <c r="G547" s="38" t="s">
        <v>822</v>
      </c>
      <c r="H547" s="38" t="s">
        <v>892</v>
      </c>
      <c r="J547" s="39">
        <v>45334</v>
      </c>
      <c r="K547" s="38">
        <v>404.53</v>
      </c>
      <c r="L547" s="38">
        <v>435.96</v>
      </c>
      <c r="M547" s="38">
        <v>4.4400000000000004</v>
      </c>
    </row>
    <row r="548" spans="1:13">
      <c r="A548" s="38" t="s">
        <v>921</v>
      </c>
      <c r="B548" s="38">
        <v>404.23</v>
      </c>
      <c r="C548" s="38">
        <v>435.48</v>
      </c>
      <c r="D548" s="38">
        <v>4.43</v>
      </c>
      <c r="F548" s="38" t="s">
        <v>802</v>
      </c>
      <c r="G548" s="38" t="s">
        <v>822</v>
      </c>
      <c r="H548" s="38" t="s">
        <v>892</v>
      </c>
      <c r="J548" s="39">
        <v>45335</v>
      </c>
      <c r="K548" s="38">
        <v>404.23</v>
      </c>
      <c r="L548" s="38">
        <v>435.48</v>
      </c>
      <c r="M548" s="38">
        <v>4.43</v>
      </c>
    </row>
    <row r="549" spans="1:13">
      <c r="A549" s="38" t="s">
        <v>922</v>
      </c>
      <c r="B549" s="38">
        <v>403.57</v>
      </c>
      <c r="C549" s="38">
        <v>431.98</v>
      </c>
      <c r="D549" s="38">
        <v>4.41</v>
      </c>
      <c r="F549" s="38" t="s">
        <v>804</v>
      </c>
      <c r="G549" s="38" t="s">
        <v>822</v>
      </c>
      <c r="H549" s="38" t="s">
        <v>892</v>
      </c>
      <c r="J549" s="39">
        <v>45336</v>
      </c>
      <c r="K549" s="38">
        <v>403.57</v>
      </c>
      <c r="L549" s="38">
        <v>431.98</v>
      </c>
      <c r="M549" s="38">
        <v>4.41</v>
      </c>
    </row>
    <row r="550" spans="1:13">
      <c r="A550" s="38" t="s">
        <v>923</v>
      </c>
      <c r="B550" s="38">
        <v>404.25</v>
      </c>
      <c r="C550" s="38">
        <v>434</v>
      </c>
      <c r="D550" s="38">
        <v>4.3899999999999997</v>
      </c>
      <c r="F550" s="38" t="s">
        <v>806</v>
      </c>
      <c r="G550" s="38" t="s">
        <v>822</v>
      </c>
      <c r="H550" s="38" t="s">
        <v>892</v>
      </c>
      <c r="J550" s="39">
        <v>45337</v>
      </c>
      <c r="K550" s="38">
        <v>404.25</v>
      </c>
      <c r="L550" s="38">
        <v>434</v>
      </c>
      <c r="M550" s="38">
        <v>4.3899999999999997</v>
      </c>
    </row>
    <row r="551" spans="1:13">
      <c r="A551" s="38" t="s">
        <v>924</v>
      </c>
      <c r="B551" s="38">
        <v>404.42</v>
      </c>
      <c r="C551" s="38">
        <v>435.48</v>
      </c>
      <c r="D551" s="38">
        <v>4.3600000000000003</v>
      </c>
      <c r="F551" s="38" t="s">
        <v>835</v>
      </c>
      <c r="G551" s="38" t="s">
        <v>822</v>
      </c>
      <c r="H551" s="38" t="s">
        <v>892</v>
      </c>
      <c r="J551" s="39">
        <v>45338</v>
      </c>
      <c r="K551" s="38">
        <v>404.42</v>
      </c>
      <c r="L551" s="38">
        <v>435.48</v>
      </c>
      <c r="M551" s="38">
        <v>4.3600000000000003</v>
      </c>
    </row>
    <row r="552" spans="1:13">
      <c r="A552" s="38" t="s">
        <v>925</v>
      </c>
      <c r="B552" s="38">
        <v>404.37</v>
      </c>
      <c r="C552" s="38">
        <v>435.71</v>
      </c>
      <c r="D552" s="38">
        <v>4.38</v>
      </c>
      <c r="F552" s="38" t="s">
        <v>810</v>
      </c>
      <c r="G552" s="38" t="s">
        <v>822</v>
      </c>
      <c r="H552" s="38" t="s">
        <v>892</v>
      </c>
      <c r="J552" s="39">
        <v>45341</v>
      </c>
      <c r="K552" s="38">
        <v>404.37</v>
      </c>
      <c r="L552" s="38">
        <v>435.71</v>
      </c>
      <c r="M552" s="38">
        <v>4.38</v>
      </c>
    </row>
    <row r="553" spans="1:13">
      <c r="A553" s="38" t="s">
        <v>926</v>
      </c>
      <c r="B553" s="38">
        <v>404.47</v>
      </c>
      <c r="C553" s="38">
        <v>436.87</v>
      </c>
      <c r="D553" s="38">
        <v>4.38</v>
      </c>
      <c r="F553" s="38" t="s">
        <v>812</v>
      </c>
      <c r="G553" s="38" t="s">
        <v>822</v>
      </c>
      <c r="H553" s="38" t="s">
        <v>892</v>
      </c>
      <c r="J553" s="39">
        <v>45342</v>
      </c>
      <c r="K553" s="38">
        <v>404.47</v>
      </c>
      <c r="L553" s="38">
        <v>436.87</v>
      </c>
      <c r="M553" s="38">
        <v>4.38</v>
      </c>
    </row>
    <row r="554" spans="1:13">
      <c r="A554" s="38" t="s">
        <v>927</v>
      </c>
      <c r="B554" s="38">
        <v>404.34</v>
      </c>
      <c r="C554" s="38">
        <v>436.65</v>
      </c>
      <c r="D554" s="38">
        <v>4.37</v>
      </c>
      <c r="F554" s="38" t="s">
        <v>766</v>
      </c>
      <c r="G554" s="38" t="s">
        <v>822</v>
      </c>
      <c r="H554" s="38" t="s">
        <v>892</v>
      </c>
      <c r="J554" s="39">
        <v>45343</v>
      </c>
      <c r="K554" s="38">
        <v>404.34</v>
      </c>
      <c r="L554" s="38">
        <v>436.65</v>
      </c>
      <c r="M554" s="38">
        <v>4.37</v>
      </c>
    </row>
    <row r="555" spans="1:13">
      <c r="A555" s="38" t="s">
        <v>928</v>
      </c>
      <c r="B555" s="38">
        <v>404.36</v>
      </c>
      <c r="C555" s="38">
        <v>438.97</v>
      </c>
      <c r="D555" s="38">
        <v>4.3499999999999996</v>
      </c>
      <c r="F555" s="38" t="s">
        <v>770</v>
      </c>
      <c r="G555" s="38" t="s">
        <v>822</v>
      </c>
      <c r="H555" s="38" t="s">
        <v>892</v>
      </c>
      <c r="J555" s="39">
        <v>45344</v>
      </c>
      <c r="K555" s="38">
        <v>404.36</v>
      </c>
      <c r="L555" s="38">
        <v>438.97</v>
      </c>
      <c r="M555" s="38">
        <v>4.3499999999999996</v>
      </c>
    </row>
    <row r="556" spans="1:13">
      <c r="A556" s="38" t="s">
        <v>929</v>
      </c>
      <c r="B556" s="38">
        <v>404.35</v>
      </c>
      <c r="C556" s="38">
        <v>437.67</v>
      </c>
      <c r="D556" s="38">
        <v>4.3499999999999996</v>
      </c>
      <c r="F556" s="38" t="s">
        <v>772</v>
      </c>
      <c r="G556" s="38" t="s">
        <v>822</v>
      </c>
      <c r="H556" s="38" t="s">
        <v>892</v>
      </c>
      <c r="J556" s="39">
        <v>45345</v>
      </c>
      <c r="K556" s="38">
        <v>404.35</v>
      </c>
      <c r="L556" s="38">
        <v>437.67</v>
      </c>
      <c r="M556" s="38">
        <v>4.3499999999999996</v>
      </c>
    </row>
    <row r="557" spans="1:13">
      <c r="A557" s="38" t="s">
        <v>930</v>
      </c>
      <c r="B557" s="38">
        <v>404.42</v>
      </c>
      <c r="C557" s="38">
        <v>438.63</v>
      </c>
      <c r="D557" s="38">
        <v>4.38</v>
      </c>
      <c r="F557" s="38" t="s">
        <v>816</v>
      </c>
      <c r="G557" s="38" t="s">
        <v>822</v>
      </c>
      <c r="H557" s="38" t="s">
        <v>892</v>
      </c>
      <c r="J557" s="39">
        <v>45348</v>
      </c>
      <c r="K557" s="38">
        <v>404.42</v>
      </c>
      <c r="L557" s="38">
        <v>438.63</v>
      </c>
      <c r="M557" s="38">
        <v>4.38</v>
      </c>
    </row>
    <row r="558" spans="1:13">
      <c r="A558" s="38" t="s">
        <v>931</v>
      </c>
      <c r="B558" s="38">
        <v>404.41</v>
      </c>
      <c r="C558" s="38">
        <v>438.87</v>
      </c>
      <c r="D558" s="38">
        <v>4.3899999999999997</v>
      </c>
      <c r="F558" s="38" t="s">
        <v>818</v>
      </c>
      <c r="G558" s="38" t="s">
        <v>822</v>
      </c>
      <c r="H558" s="38" t="s">
        <v>892</v>
      </c>
      <c r="J558" s="39">
        <v>45349</v>
      </c>
      <c r="K558" s="38">
        <v>404.41</v>
      </c>
      <c r="L558" s="38">
        <v>438.87</v>
      </c>
      <c r="M558" s="38">
        <v>4.3899999999999997</v>
      </c>
    </row>
    <row r="559" spans="1:13">
      <c r="A559" s="38" t="s">
        <v>932</v>
      </c>
      <c r="B559" s="38">
        <v>404.32</v>
      </c>
      <c r="C559" s="38">
        <v>437.27</v>
      </c>
      <c r="D559" s="38">
        <v>4.41</v>
      </c>
      <c r="F559" s="38" t="s">
        <v>778</v>
      </c>
      <c r="G559" s="38" t="s">
        <v>822</v>
      </c>
      <c r="H559" s="38" t="s">
        <v>892</v>
      </c>
      <c r="J559" s="39">
        <v>45350</v>
      </c>
      <c r="K559" s="38">
        <v>404.32</v>
      </c>
      <c r="L559" s="38">
        <v>437.27</v>
      </c>
      <c r="M559" s="38">
        <v>4.41</v>
      </c>
    </row>
    <row r="560" spans="1:13">
      <c r="A560" s="38" t="s">
        <v>933</v>
      </c>
      <c r="B560" s="38">
        <v>404.16</v>
      </c>
      <c r="C560" s="38">
        <v>438.03</v>
      </c>
      <c r="D560" s="38">
        <v>4.45</v>
      </c>
      <c r="F560" s="38" t="s">
        <v>780</v>
      </c>
      <c r="G560" s="38" t="s">
        <v>822</v>
      </c>
      <c r="H560" s="38" t="s">
        <v>892</v>
      </c>
      <c r="J560" s="39">
        <v>45351</v>
      </c>
      <c r="K560" s="38">
        <v>404.16</v>
      </c>
      <c r="L560" s="38">
        <v>438.03</v>
      </c>
      <c r="M560" s="38">
        <v>4.45</v>
      </c>
    </row>
    <row r="561" spans="1:13">
      <c r="A561" s="38" t="s">
        <v>934</v>
      </c>
      <c r="B561" s="38">
        <v>403.98</v>
      </c>
      <c r="C561" s="38">
        <v>436.74</v>
      </c>
      <c r="D561" s="38">
        <v>4.42</v>
      </c>
      <c r="F561" s="38" t="s">
        <v>786</v>
      </c>
      <c r="G561" s="38" t="s">
        <v>825</v>
      </c>
      <c r="H561" s="38" t="s">
        <v>892</v>
      </c>
      <c r="J561" s="39">
        <v>45352</v>
      </c>
      <c r="K561" s="38">
        <v>403.98</v>
      </c>
      <c r="L561" s="38">
        <v>436.74</v>
      </c>
      <c r="M561" s="38">
        <v>4.42</v>
      </c>
    </row>
    <row r="562" spans="1:13">
      <c r="A562" s="38" t="s">
        <v>935</v>
      </c>
      <c r="B562" s="38">
        <v>404.14</v>
      </c>
      <c r="C562" s="38">
        <v>438.65</v>
      </c>
      <c r="D562" s="38">
        <v>4.42</v>
      </c>
      <c r="F562" s="38" t="s">
        <v>789</v>
      </c>
      <c r="G562" s="38" t="s">
        <v>825</v>
      </c>
      <c r="H562" s="38" t="s">
        <v>892</v>
      </c>
      <c r="J562" s="39">
        <v>45355</v>
      </c>
      <c r="K562" s="38">
        <v>404.14</v>
      </c>
      <c r="L562" s="38">
        <v>438.65</v>
      </c>
      <c r="M562" s="38">
        <v>4.42</v>
      </c>
    </row>
    <row r="563" spans="1:13">
      <c r="A563" s="38" t="s">
        <v>936</v>
      </c>
      <c r="B563" s="38">
        <v>404.03</v>
      </c>
      <c r="C563" s="38">
        <v>438.37</v>
      </c>
      <c r="D563" s="38">
        <v>4.4400000000000004</v>
      </c>
      <c r="F563" s="38" t="s">
        <v>791</v>
      </c>
      <c r="G563" s="38" t="s">
        <v>825</v>
      </c>
      <c r="H563" s="38" t="s">
        <v>892</v>
      </c>
      <c r="J563" s="39">
        <v>45356</v>
      </c>
      <c r="K563" s="38">
        <v>404.03</v>
      </c>
      <c r="L563" s="38">
        <v>438.37</v>
      </c>
      <c r="M563" s="38">
        <v>4.4400000000000004</v>
      </c>
    </row>
    <row r="564" spans="1:13">
      <c r="A564" s="60" t="s">
        <v>937</v>
      </c>
      <c r="B564" s="60">
        <v>403.94</v>
      </c>
      <c r="C564" s="60">
        <v>439.41</v>
      </c>
      <c r="D564" s="60">
        <v>4.47</v>
      </c>
      <c r="E564" s="60"/>
      <c r="F564" s="60">
        <v>6</v>
      </c>
      <c r="G564" s="60">
        <v>3</v>
      </c>
      <c r="H564" s="60">
        <v>2024</v>
      </c>
      <c r="I564" s="60"/>
      <c r="J564" s="61">
        <v>45357</v>
      </c>
      <c r="K564" s="60">
        <v>403.94</v>
      </c>
      <c r="L564" s="60">
        <v>439.41</v>
      </c>
      <c r="M564" s="60">
        <v>4.47</v>
      </c>
    </row>
    <row r="565" spans="1:13">
      <c r="A565" s="60" t="s">
        <v>938</v>
      </c>
      <c r="B565" s="60">
        <v>403.71</v>
      </c>
      <c r="C565" s="60">
        <v>439.88</v>
      </c>
      <c r="D565" s="60">
        <v>4.45</v>
      </c>
      <c r="E565" s="60"/>
      <c r="F565" s="60">
        <v>7</v>
      </c>
      <c r="G565" s="60">
        <v>3</v>
      </c>
      <c r="H565" s="60">
        <v>2024</v>
      </c>
      <c r="I565" s="60"/>
      <c r="J565" s="61">
        <v>45358</v>
      </c>
      <c r="K565" s="60">
        <v>403.71</v>
      </c>
      <c r="L565" s="60">
        <v>439.88</v>
      </c>
      <c r="M565" s="60">
        <v>4.45</v>
      </c>
    </row>
    <row r="566" spans="1:13">
      <c r="A566" s="60" t="s">
        <v>939</v>
      </c>
      <c r="B566" s="60">
        <v>403.58</v>
      </c>
      <c r="C566" s="60">
        <v>441.52</v>
      </c>
      <c r="D566" s="60">
        <v>4.45</v>
      </c>
      <c r="E566" s="60"/>
      <c r="F566" s="60">
        <v>11</v>
      </c>
      <c r="G566" s="60">
        <v>3</v>
      </c>
      <c r="H566" s="60">
        <v>2024</v>
      </c>
      <c r="I566" s="60"/>
      <c r="J566" s="61">
        <v>45362</v>
      </c>
      <c r="K566" s="60">
        <v>403.58</v>
      </c>
      <c r="L566" s="60">
        <v>441.52</v>
      </c>
      <c r="M566" s="60">
        <v>4.45</v>
      </c>
    </row>
    <row r="567" spans="1:13">
      <c r="A567" s="60" t="s">
        <v>940</v>
      </c>
      <c r="B567" s="60">
        <v>403.38</v>
      </c>
      <c r="C567" s="60">
        <v>441.06</v>
      </c>
      <c r="D567" s="60">
        <v>4.43</v>
      </c>
      <c r="E567" s="60"/>
      <c r="F567" s="60">
        <v>12</v>
      </c>
      <c r="G567" s="60">
        <v>3</v>
      </c>
      <c r="H567" s="60">
        <v>2024</v>
      </c>
      <c r="I567" s="60"/>
      <c r="J567" s="61">
        <v>45363</v>
      </c>
      <c r="K567" s="60">
        <v>403.38</v>
      </c>
      <c r="L567" s="60">
        <v>441.06</v>
      </c>
      <c r="M567" s="60">
        <v>4.43</v>
      </c>
    </row>
    <row r="568" spans="1:13">
      <c r="A568" s="60" t="s">
        <v>941</v>
      </c>
      <c r="B568" s="60">
        <v>402.9</v>
      </c>
      <c r="C568" s="60">
        <v>440.41</v>
      </c>
      <c r="D568" s="60">
        <v>4.4000000000000004</v>
      </c>
      <c r="E568" s="60"/>
      <c r="F568" s="60">
        <v>13</v>
      </c>
      <c r="G568" s="60">
        <v>3</v>
      </c>
      <c r="H568" s="60">
        <v>2024</v>
      </c>
      <c r="I568" s="60"/>
      <c r="J568" s="61">
        <v>45364</v>
      </c>
      <c r="K568" s="60">
        <v>402.9</v>
      </c>
      <c r="L568" s="60">
        <v>440.41</v>
      </c>
      <c r="M568" s="60">
        <v>4.4000000000000004</v>
      </c>
    </row>
    <row r="569" spans="1:13">
      <c r="A569" s="60" t="s">
        <v>942</v>
      </c>
      <c r="B569" s="60">
        <v>402.65</v>
      </c>
      <c r="C569" s="60">
        <v>440.42</v>
      </c>
      <c r="D569" s="60">
        <v>4.4000000000000004</v>
      </c>
      <c r="E569" s="60"/>
      <c r="F569" s="60">
        <v>14</v>
      </c>
      <c r="G569" s="60">
        <v>3</v>
      </c>
      <c r="H569" s="60">
        <v>2024</v>
      </c>
      <c r="I569" s="60"/>
      <c r="J569" s="61">
        <v>45365</v>
      </c>
      <c r="K569" s="60">
        <v>402.65</v>
      </c>
      <c r="L569" s="60">
        <v>440.42</v>
      </c>
      <c r="M569" s="60">
        <v>4.4000000000000004</v>
      </c>
    </row>
    <row r="570" spans="1:13">
      <c r="A570" s="60" t="s">
        <v>943</v>
      </c>
      <c r="B570" s="60">
        <v>402.63</v>
      </c>
      <c r="C570" s="60">
        <v>438.46</v>
      </c>
      <c r="D570" s="60">
        <v>4.38</v>
      </c>
      <c r="E570" s="60"/>
      <c r="F570" s="60">
        <v>15</v>
      </c>
      <c r="G570" s="60">
        <v>3</v>
      </c>
      <c r="H570" s="60">
        <v>2024</v>
      </c>
      <c r="I570" s="60"/>
      <c r="J570" s="61">
        <v>45366</v>
      </c>
      <c r="K570" s="60">
        <v>402.63</v>
      </c>
      <c r="L570" s="60">
        <v>438.46</v>
      </c>
      <c r="M570" s="60">
        <v>4.38</v>
      </c>
    </row>
    <row r="571" spans="1:13">
      <c r="A571" s="60" t="s">
        <v>944</v>
      </c>
      <c r="B571" s="60">
        <v>401.96</v>
      </c>
      <c r="C571" s="60">
        <v>438.1</v>
      </c>
      <c r="D571" s="60">
        <v>4.37</v>
      </c>
      <c r="E571" s="60"/>
      <c r="F571" s="60">
        <v>18</v>
      </c>
      <c r="G571" s="60">
        <v>3</v>
      </c>
      <c r="H571" s="60">
        <v>2024</v>
      </c>
      <c r="I571" s="60"/>
      <c r="J571" s="61">
        <v>45369</v>
      </c>
      <c r="K571" s="60">
        <v>401.96</v>
      </c>
      <c r="L571" s="60">
        <v>438.1</v>
      </c>
      <c r="M571" s="60">
        <v>4.37</v>
      </c>
    </row>
    <row r="572" spans="1:13">
      <c r="A572" s="60" t="s">
        <v>945</v>
      </c>
      <c r="B572" s="60">
        <v>401.27</v>
      </c>
      <c r="C572" s="60">
        <v>435.14</v>
      </c>
      <c r="D572" s="60">
        <v>4.34</v>
      </c>
      <c r="E572" s="60"/>
      <c r="F572" s="60">
        <v>19</v>
      </c>
      <c r="G572" s="60">
        <v>3</v>
      </c>
      <c r="H572" s="60">
        <v>2024</v>
      </c>
      <c r="I572" s="60"/>
      <c r="J572" s="61">
        <v>45370</v>
      </c>
      <c r="K572" s="60">
        <v>401.27</v>
      </c>
      <c r="L572" s="60">
        <v>435.14</v>
      </c>
      <c r="M572" s="60">
        <v>4.34</v>
      </c>
    </row>
    <row r="573" spans="1:13">
      <c r="A573" s="60" t="s">
        <v>946</v>
      </c>
      <c r="B573" s="60">
        <v>399.77</v>
      </c>
      <c r="C573" s="60">
        <v>433.35</v>
      </c>
      <c r="D573" s="60">
        <v>4.3099999999999996</v>
      </c>
      <c r="E573" s="60"/>
      <c r="F573" s="60">
        <v>20</v>
      </c>
      <c r="G573" s="60">
        <v>3</v>
      </c>
      <c r="H573" s="60">
        <v>2024</v>
      </c>
      <c r="I573" s="60"/>
      <c r="J573" s="61">
        <v>45371</v>
      </c>
      <c r="K573" s="60">
        <v>399.77</v>
      </c>
      <c r="L573" s="60">
        <v>433.35</v>
      </c>
      <c r="M573" s="60">
        <v>4.3099999999999996</v>
      </c>
    </row>
    <row r="574" spans="1:13">
      <c r="A574" s="60" t="s">
        <v>947</v>
      </c>
      <c r="B574" s="60">
        <v>398.48</v>
      </c>
      <c r="C574" s="60">
        <v>435.1</v>
      </c>
      <c r="D574" s="60">
        <v>4.3499999999999996</v>
      </c>
      <c r="E574" s="60"/>
      <c r="F574" s="60">
        <v>21</v>
      </c>
      <c r="G574" s="60">
        <v>3</v>
      </c>
      <c r="H574" s="60">
        <v>2024</v>
      </c>
      <c r="I574" s="60"/>
      <c r="J574" s="61">
        <v>45372</v>
      </c>
      <c r="K574" s="60">
        <v>398.48</v>
      </c>
      <c r="L574" s="60">
        <v>435.1</v>
      </c>
      <c r="M574" s="60">
        <v>4.3499999999999996</v>
      </c>
    </row>
    <row r="575" spans="1:13">
      <c r="A575" s="60" t="s">
        <v>948</v>
      </c>
      <c r="B575" s="60">
        <v>397.76</v>
      </c>
      <c r="C575" s="60">
        <v>430.26</v>
      </c>
      <c r="D575" s="60">
        <v>4.28</v>
      </c>
      <c r="E575" s="60"/>
      <c r="F575" s="60">
        <v>22</v>
      </c>
      <c r="G575" s="60">
        <v>3</v>
      </c>
      <c r="H575" s="60">
        <v>2024</v>
      </c>
      <c r="I575" s="60"/>
      <c r="J575" s="61">
        <v>45373</v>
      </c>
      <c r="K575" s="60">
        <v>397.76</v>
      </c>
      <c r="L575" s="60">
        <v>430.26</v>
      </c>
      <c r="M575" s="60">
        <v>4.28</v>
      </c>
    </row>
    <row r="576" spans="1:13">
      <c r="A576" s="60" t="s">
        <v>949</v>
      </c>
      <c r="B576" s="60">
        <v>396.05</v>
      </c>
      <c r="C576" s="60">
        <v>428.41</v>
      </c>
      <c r="D576" s="60">
        <v>4.2699999999999996</v>
      </c>
      <c r="E576" s="60"/>
      <c r="F576" s="60">
        <v>25</v>
      </c>
      <c r="G576" s="60">
        <v>3</v>
      </c>
      <c r="H576" s="60">
        <v>2024</v>
      </c>
      <c r="I576" s="60"/>
      <c r="J576" s="61">
        <v>45376</v>
      </c>
      <c r="K576" s="60">
        <v>396.05</v>
      </c>
      <c r="L576" s="60">
        <v>428.41</v>
      </c>
      <c r="M576" s="60">
        <v>4.2699999999999996</v>
      </c>
    </row>
    <row r="577" spans="1:13">
      <c r="A577" s="60" t="s">
        <v>950</v>
      </c>
      <c r="B577" s="60">
        <v>395.68</v>
      </c>
      <c r="C577" s="60">
        <v>429.51</v>
      </c>
      <c r="D577" s="60">
        <v>4.2699999999999996</v>
      </c>
      <c r="E577" s="60"/>
      <c r="F577" s="60">
        <v>26</v>
      </c>
      <c r="G577" s="60">
        <v>3</v>
      </c>
      <c r="H577" s="60">
        <v>2024</v>
      </c>
      <c r="I577" s="60"/>
      <c r="J577" s="61">
        <v>45377</v>
      </c>
      <c r="K577" s="60">
        <v>395.68</v>
      </c>
      <c r="L577" s="60">
        <v>429.51</v>
      </c>
      <c r="M577" s="60">
        <v>4.2699999999999996</v>
      </c>
    </row>
    <row r="578" spans="1:13">
      <c r="A578" s="60" t="s">
        <v>951</v>
      </c>
      <c r="B578" s="60">
        <v>394.71</v>
      </c>
      <c r="C578" s="60">
        <v>427.55</v>
      </c>
      <c r="D578" s="60">
        <v>4.2699999999999996</v>
      </c>
      <c r="E578" s="60"/>
      <c r="F578" s="60">
        <v>27</v>
      </c>
      <c r="G578" s="60">
        <v>3</v>
      </c>
      <c r="H578" s="60">
        <v>2024</v>
      </c>
      <c r="I578" s="60"/>
      <c r="J578" s="61">
        <v>45378</v>
      </c>
      <c r="K578" s="60">
        <v>394.71</v>
      </c>
      <c r="L578" s="60">
        <v>427.55</v>
      </c>
      <c r="M578" s="60">
        <v>4.2699999999999996</v>
      </c>
    </row>
    <row r="579" spans="1:13">
      <c r="A579" s="60" t="s">
        <v>952</v>
      </c>
      <c r="B579" s="60">
        <v>394.46</v>
      </c>
      <c r="C579" s="60">
        <v>425.62</v>
      </c>
      <c r="D579" s="60">
        <v>4.2699999999999996</v>
      </c>
      <c r="E579" s="60"/>
      <c r="F579" s="60">
        <v>28</v>
      </c>
      <c r="G579" s="60">
        <v>3</v>
      </c>
      <c r="H579" s="60">
        <v>2024</v>
      </c>
      <c r="I579" s="60"/>
      <c r="J579" s="61">
        <v>45379</v>
      </c>
      <c r="K579" s="60">
        <v>394.46</v>
      </c>
      <c r="L579" s="60">
        <v>425.62</v>
      </c>
      <c r="M579" s="60">
        <v>4.2699999999999996</v>
      </c>
    </row>
    <row r="580" spans="1:13">
      <c r="A580" s="60" t="s">
        <v>953</v>
      </c>
      <c r="B580" s="60">
        <v>393.28</v>
      </c>
      <c r="C580" s="60">
        <v>424.11</v>
      </c>
      <c r="D580" s="60">
        <v>4.26</v>
      </c>
      <c r="E580" s="60"/>
      <c r="F580" s="60">
        <v>29</v>
      </c>
      <c r="G580" s="60">
        <v>3</v>
      </c>
      <c r="H580" s="60">
        <v>2024</v>
      </c>
      <c r="I580" s="60"/>
      <c r="J580" s="61">
        <v>45380</v>
      </c>
      <c r="K580" s="60">
        <v>393.28</v>
      </c>
      <c r="L580" s="60">
        <v>424.11</v>
      </c>
      <c r="M580" s="60">
        <v>4.26</v>
      </c>
    </row>
    <row r="581" spans="1:13">
      <c r="A581" s="60" t="s">
        <v>954</v>
      </c>
      <c r="B581" s="60">
        <v>391.97</v>
      </c>
      <c r="C581" s="60">
        <v>422.58</v>
      </c>
      <c r="D581" s="60">
        <v>4.25</v>
      </c>
      <c r="E581" s="60"/>
      <c r="F581" s="60">
        <v>1</v>
      </c>
      <c r="G581" s="60">
        <v>4</v>
      </c>
      <c r="H581" s="60">
        <v>2024</v>
      </c>
      <c r="I581" s="60"/>
      <c r="J581" s="61">
        <v>45383</v>
      </c>
      <c r="K581" s="60">
        <v>391.97</v>
      </c>
      <c r="L581" s="60">
        <v>422.58</v>
      </c>
      <c r="M581" s="60">
        <v>4.25</v>
      </c>
    </row>
    <row r="582" spans="1:13">
      <c r="A582" s="60" t="s">
        <v>955</v>
      </c>
      <c r="B582" s="60">
        <v>390.99</v>
      </c>
      <c r="C582" s="60">
        <v>420.2</v>
      </c>
      <c r="D582" s="60">
        <v>4.2300000000000004</v>
      </c>
      <c r="E582" s="60"/>
      <c r="F582" s="60">
        <v>2</v>
      </c>
      <c r="G582" s="60">
        <v>4</v>
      </c>
      <c r="H582" s="60">
        <v>2024</v>
      </c>
      <c r="I582" s="60"/>
      <c r="J582" s="61">
        <v>45384</v>
      </c>
      <c r="K582" s="60">
        <v>390.99</v>
      </c>
      <c r="L582" s="60">
        <v>420.2</v>
      </c>
      <c r="M582" s="60">
        <v>4.2300000000000004</v>
      </c>
    </row>
    <row r="583" spans="1:13">
      <c r="A583" s="60" t="s">
        <v>956</v>
      </c>
      <c r="B583" s="60">
        <v>389.72</v>
      </c>
      <c r="C583" s="60">
        <v>419.96</v>
      </c>
      <c r="D583" s="60">
        <v>4.2300000000000004</v>
      </c>
      <c r="E583" s="60"/>
      <c r="F583" s="60">
        <v>3</v>
      </c>
      <c r="G583" s="60">
        <v>4</v>
      </c>
      <c r="H583" s="60">
        <v>2024</v>
      </c>
      <c r="I583" s="60"/>
      <c r="J583" s="61">
        <v>45385</v>
      </c>
      <c r="K583" s="60">
        <v>389.72</v>
      </c>
      <c r="L583" s="60">
        <v>419.96</v>
      </c>
      <c r="M583" s="60">
        <v>4.2300000000000004</v>
      </c>
    </row>
    <row r="584" spans="1:13">
      <c r="A584" s="60" t="s">
        <v>957</v>
      </c>
      <c r="B584" s="60">
        <v>388.59</v>
      </c>
      <c r="C584" s="60">
        <v>422.01</v>
      </c>
      <c r="D584" s="60">
        <v>4.22</v>
      </c>
      <c r="E584" s="60"/>
      <c r="F584" s="60">
        <v>4</v>
      </c>
      <c r="G584" s="60">
        <v>4</v>
      </c>
      <c r="H584" s="60">
        <v>2024</v>
      </c>
      <c r="I584" s="60"/>
      <c r="J584" s="61">
        <v>45386</v>
      </c>
      <c r="K584" s="60">
        <v>388.59</v>
      </c>
      <c r="L584" s="60">
        <v>422.01</v>
      </c>
      <c r="M584" s="60">
        <v>4.22</v>
      </c>
    </row>
    <row r="585" spans="1:13">
      <c r="A585" s="60" t="s">
        <v>958</v>
      </c>
      <c r="B585" s="60">
        <v>388.47</v>
      </c>
      <c r="C585" s="60">
        <v>420.79</v>
      </c>
      <c r="D585" s="60">
        <v>4.21</v>
      </c>
      <c r="E585" s="60"/>
      <c r="F585" s="60">
        <v>5</v>
      </c>
      <c r="G585" s="60">
        <v>4</v>
      </c>
      <c r="H585" s="60">
        <v>2024</v>
      </c>
      <c r="I585" s="60"/>
      <c r="J585" s="61">
        <v>45387</v>
      </c>
      <c r="K585" s="60">
        <v>388.47</v>
      </c>
      <c r="L585" s="60">
        <v>420.79</v>
      </c>
      <c r="M585" s="60">
        <v>4.21</v>
      </c>
    </row>
    <row r="586" spans="1:13">
      <c r="A586" s="60" t="s">
        <v>959</v>
      </c>
      <c r="B586" s="60">
        <v>389.04</v>
      </c>
      <c r="C586" s="60">
        <v>421.45</v>
      </c>
      <c r="D586" s="60">
        <v>4.21</v>
      </c>
      <c r="E586" s="60"/>
      <c r="F586" s="60">
        <v>8</v>
      </c>
      <c r="G586" s="60">
        <v>4</v>
      </c>
      <c r="H586" s="60">
        <v>2024</v>
      </c>
      <c r="I586" s="60"/>
      <c r="J586" s="61">
        <v>45390</v>
      </c>
      <c r="K586" s="60">
        <v>389.04</v>
      </c>
      <c r="L586" s="60">
        <v>421.45</v>
      </c>
      <c r="M586" s="60">
        <v>4.21</v>
      </c>
    </row>
    <row r="587" spans="1:13">
      <c r="A587" s="60" t="s">
        <v>960</v>
      </c>
      <c r="B587" s="60">
        <v>389.61</v>
      </c>
      <c r="C587" s="60">
        <v>423.43</v>
      </c>
      <c r="D587" s="60">
        <v>4.2</v>
      </c>
      <c r="E587" s="60"/>
      <c r="F587" s="60">
        <v>9</v>
      </c>
      <c r="G587" s="60">
        <v>4</v>
      </c>
      <c r="H587" s="60">
        <v>2024</v>
      </c>
      <c r="I587" s="60"/>
      <c r="J587" s="61">
        <v>45391</v>
      </c>
      <c r="K587" s="60">
        <v>389.61</v>
      </c>
      <c r="L587" s="60">
        <v>423.43</v>
      </c>
      <c r="M587" s="60">
        <v>4.2</v>
      </c>
    </row>
    <row r="588" spans="1:13">
      <c r="A588" s="60" t="s">
        <v>961</v>
      </c>
      <c r="B588" s="60">
        <v>390.37</v>
      </c>
      <c r="C588" s="60">
        <v>424.06</v>
      </c>
      <c r="D588" s="60">
        <v>4.1900000000000004</v>
      </c>
      <c r="E588" s="60"/>
      <c r="F588" s="60">
        <v>10</v>
      </c>
      <c r="G588" s="60">
        <v>4</v>
      </c>
      <c r="H588" s="60">
        <v>2024</v>
      </c>
      <c r="I588" s="60"/>
      <c r="J588" s="61">
        <v>45392</v>
      </c>
      <c r="K588" s="60">
        <v>390.37</v>
      </c>
      <c r="L588" s="60">
        <v>424.06</v>
      </c>
      <c r="M588" s="60">
        <v>4.1900000000000004</v>
      </c>
    </row>
    <row r="589" spans="1:13">
      <c r="A589" s="60" t="s">
        <v>962</v>
      </c>
      <c r="B589" s="60">
        <v>391.46</v>
      </c>
      <c r="C589" s="60">
        <v>420.04</v>
      </c>
      <c r="D589" s="60">
        <v>4.18</v>
      </c>
      <c r="E589" s="60"/>
      <c r="F589" s="60">
        <v>11</v>
      </c>
      <c r="G589" s="60">
        <v>4</v>
      </c>
      <c r="H589" s="60">
        <v>2024</v>
      </c>
      <c r="I589" s="60"/>
      <c r="J589" s="61">
        <v>45393</v>
      </c>
      <c r="K589" s="60">
        <v>391.46</v>
      </c>
      <c r="L589" s="60">
        <v>420.04</v>
      </c>
      <c r="M589" s="60">
        <v>4.18</v>
      </c>
    </row>
    <row r="590" spans="1:13">
      <c r="A590" s="60" t="s">
        <v>963</v>
      </c>
      <c r="B590" s="60">
        <v>393.84</v>
      </c>
      <c r="C590" s="60">
        <v>419.32</v>
      </c>
      <c r="D590" s="60">
        <v>4.21</v>
      </c>
      <c r="E590" s="60"/>
      <c r="F590" s="60">
        <v>12</v>
      </c>
      <c r="G590" s="60">
        <v>4</v>
      </c>
      <c r="H590" s="60">
        <v>2024</v>
      </c>
      <c r="I590" s="60"/>
      <c r="J590" s="61">
        <v>45394</v>
      </c>
      <c r="K590" s="60">
        <v>393.84</v>
      </c>
      <c r="L590" s="60">
        <v>419.32</v>
      </c>
      <c r="M590" s="60">
        <v>4.21</v>
      </c>
    </row>
    <row r="591" spans="1:13">
      <c r="A591" s="60" t="s">
        <v>964</v>
      </c>
      <c r="B591" s="60">
        <v>395.76</v>
      </c>
      <c r="C591" s="60">
        <v>421.76</v>
      </c>
      <c r="D591" s="60">
        <v>4.2300000000000004</v>
      </c>
      <c r="E591" s="60"/>
      <c r="F591" s="60">
        <v>15</v>
      </c>
      <c r="G591" s="60">
        <v>4</v>
      </c>
      <c r="H591" s="60">
        <v>2024</v>
      </c>
      <c r="I591" s="60"/>
      <c r="J591" s="61">
        <v>45397</v>
      </c>
      <c r="K591" s="60">
        <v>395.76</v>
      </c>
      <c r="L591" s="60">
        <v>421.76</v>
      </c>
      <c r="M591" s="60">
        <v>4.2300000000000004</v>
      </c>
    </row>
    <row r="592" spans="1:13">
      <c r="A592" s="60" t="s">
        <v>965</v>
      </c>
      <c r="B592" s="60">
        <v>395.24</v>
      </c>
      <c r="C592" s="60">
        <v>419.98</v>
      </c>
      <c r="D592" s="60">
        <v>4.2</v>
      </c>
      <c r="E592" s="60"/>
      <c r="F592" s="60">
        <v>16</v>
      </c>
      <c r="G592" s="60">
        <v>4</v>
      </c>
      <c r="H592" s="60">
        <v>2024</v>
      </c>
      <c r="I592" s="60"/>
      <c r="J592" s="61">
        <v>45398</v>
      </c>
      <c r="K592" s="60">
        <v>395.24</v>
      </c>
      <c r="L592" s="60">
        <v>419.98</v>
      </c>
      <c r="M592" s="60">
        <v>4.2</v>
      </c>
    </row>
    <row r="593" spans="1:13">
      <c r="A593" s="60" t="s">
        <v>966</v>
      </c>
      <c r="B593" s="60">
        <v>395.1</v>
      </c>
      <c r="C593" s="60">
        <v>420.39</v>
      </c>
      <c r="D593" s="60">
        <v>4.1900000000000004</v>
      </c>
      <c r="E593" s="60"/>
      <c r="F593" s="60">
        <v>17</v>
      </c>
      <c r="G593" s="60">
        <v>4</v>
      </c>
      <c r="H593" s="60">
        <v>2024</v>
      </c>
      <c r="I593" s="60"/>
      <c r="J593" s="61">
        <v>45399</v>
      </c>
      <c r="K593" s="60">
        <v>395.1</v>
      </c>
      <c r="L593" s="60">
        <v>420.39</v>
      </c>
      <c r="M593" s="60">
        <v>4.1900000000000004</v>
      </c>
    </row>
    <row r="594" spans="1:13">
      <c r="A594" s="60" t="s">
        <v>967</v>
      </c>
      <c r="B594" s="60">
        <v>394.07</v>
      </c>
      <c r="C594" s="60">
        <v>420.75</v>
      </c>
      <c r="D594" s="60">
        <v>4.1900000000000004</v>
      </c>
      <c r="E594" s="60"/>
      <c r="F594" s="60">
        <v>18</v>
      </c>
      <c r="G594" s="60">
        <v>4</v>
      </c>
      <c r="H594" s="60">
        <v>2024</v>
      </c>
      <c r="I594" s="60"/>
      <c r="J594" s="61">
        <v>45400</v>
      </c>
      <c r="K594" s="60">
        <v>394.07</v>
      </c>
      <c r="L594" s="60">
        <v>420.75</v>
      </c>
      <c r="M594" s="60">
        <v>4.1900000000000004</v>
      </c>
    </row>
    <row r="595" spans="1:13">
      <c r="A595" s="60" t="s">
        <v>968</v>
      </c>
      <c r="B595" s="60">
        <v>392.6</v>
      </c>
      <c r="C595" s="60">
        <v>418.04</v>
      </c>
      <c r="D595" s="60">
        <v>4.21</v>
      </c>
      <c r="E595" s="60"/>
      <c r="F595" s="60">
        <v>19</v>
      </c>
      <c r="G595" s="60">
        <v>4</v>
      </c>
      <c r="H595" s="60">
        <v>2024</v>
      </c>
      <c r="I595" s="60"/>
      <c r="J595" s="61">
        <v>45401</v>
      </c>
      <c r="K595" s="60">
        <v>392.6</v>
      </c>
      <c r="L595" s="60">
        <v>418.04</v>
      </c>
      <c r="M595" s="60">
        <v>4.21</v>
      </c>
    </row>
    <row r="596" spans="1:13">
      <c r="A596" s="60" t="s">
        <v>969</v>
      </c>
      <c r="B596" s="60">
        <v>391.44</v>
      </c>
      <c r="C596" s="60">
        <v>416.84</v>
      </c>
      <c r="D596" s="60">
        <v>4.2</v>
      </c>
      <c r="E596" s="60"/>
      <c r="F596" s="60">
        <v>22</v>
      </c>
      <c r="G596" s="60">
        <v>4</v>
      </c>
      <c r="H596" s="60">
        <v>2024</v>
      </c>
      <c r="I596" s="60"/>
      <c r="J596" s="61">
        <v>45404</v>
      </c>
      <c r="K596" s="60">
        <v>391.44</v>
      </c>
      <c r="L596" s="60">
        <v>416.84</v>
      </c>
      <c r="M596" s="60">
        <v>4.2</v>
      </c>
    </row>
    <row r="597" spans="1:13">
      <c r="A597" s="60" t="s">
        <v>970</v>
      </c>
      <c r="B597" s="60">
        <v>390.04</v>
      </c>
      <c r="C597" s="60">
        <v>415.63</v>
      </c>
      <c r="D597" s="60">
        <v>4.18</v>
      </c>
      <c r="E597" s="60"/>
      <c r="F597" s="60">
        <v>23</v>
      </c>
      <c r="G597" s="60">
        <v>4</v>
      </c>
      <c r="H597" s="60">
        <v>2024</v>
      </c>
      <c r="I597" s="60"/>
      <c r="J597" s="61">
        <v>45405</v>
      </c>
      <c r="K597" s="60">
        <v>390.04</v>
      </c>
      <c r="L597" s="60">
        <v>415.63</v>
      </c>
      <c r="M597" s="60">
        <v>4.18</v>
      </c>
    </row>
    <row r="598" spans="1:13">
      <c r="A598" s="60" t="s">
        <v>971</v>
      </c>
      <c r="B598" s="60">
        <v>388.6</v>
      </c>
      <c r="C598" s="60">
        <v>416.73</v>
      </c>
      <c r="D598" s="60">
        <v>4.22</v>
      </c>
      <c r="E598" s="60"/>
      <c r="F598" s="60">
        <v>25</v>
      </c>
      <c r="G598" s="60">
        <v>4</v>
      </c>
      <c r="H598" s="60">
        <v>2024</v>
      </c>
      <c r="I598" s="60"/>
      <c r="J598" s="61">
        <v>45407</v>
      </c>
      <c r="K598" s="60">
        <v>388.6</v>
      </c>
      <c r="L598" s="60">
        <v>416.73</v>
      </c>
      <c r="M598" s="60">
        <v>4.22</v>
      </c>
    </row>
    <row r="599" spans="1:13">
      <c r="A599" s="60" t="s">
        <v>972</v>
      </c>
      <c r="B599" s="60">
        <v>388.08</v>
      </c>
      <c r="C599" s="60">
        <v>416.29</v>
      </c>
      <c r="D599" s="60">
        <v>4.22</v>
      </c>
      <c r="E599" s="60"/>
      <c r="F599" s="60">
        <v>26</v>
      </c>
      <c r="G599" s="60">
        <v>4</v>
      </c>
      <c r="H599" s="60">
        <v>2024</v>
      </c>
      <c r="I599" s="60"/>
      <c r="J599" s="61">
        <v>45408</v>
      </c>
      <c r="K599" s="60">
        <v>388.08</v>
      </c>
      <c r="L599" s="60">
        <v>416.29</v>
      </c>
      <c r="M599" s="60">
        <v>4.22</v>
      </c>
    </row>
    <row r="600" spans="1:13">
      <c r="A600" s="60" t="s">
        <v>973</v>
      </c>
      <c r="B600" s="60">
        <v>387.81</v>
      </c>
      <c r="C600" s="60">
        <v>415.62</v>
      </c>
      <c r="D600" s="60">
        <v>4.17</v>
      </c>
      <c r="E600" s="60"/>
      <c r="F600" s="60">
        <v>29</v>
      </c>
      <c r="G600" s="60">
        <v>4</v>
      </c>
      <c r="H600" s="60">
        <v>2024</v>
      </c>
      <c r="I600" s="60"/>
      <c r="J600" s="61">
        <v>45411</v>
      </c>
      <c r="K600" s="60">
        <v>387.81</v>
      </c>
      <c r="L600" s="60">
        <v>415.62</v>
      </c>
      <c r="M600" s="60">
        <v>4.17</v>
      </c>
    </row>
    <row r="601" spans="1:13">
      <c r="A601" s="60" t="s">
        <v>974</v>
      </c>
      <c r="B601" s="60">
        <v>388</v>
      </c>
      <c r="C601" s="60">
        <v>416.21</v>
      </c>
      <c r="D601" s="60">
        <v>4.16</v>
      </c>
      <c r="E601" s="60"/>
      <c r="F601" s="60">
        <v>30</v>
      </c>
      <c r="G601" s="60">
        <v>4</v>
      </c>
      <c r="H601" s="60">
        <v>2024</v>
      </c>
      <c r="I601" s="60"/>
      <c r="J601" s="61">
        <v>45412</v>
      </c>
      <c r="K601" s="60">
        <v>388</v>
      </c>
      <c r="L601" s="60">
        <v>416.21</v>
      </c>
      <c r="M601" s="60">
        <v>4.16</v>
      </c>
    </row>
    <row r="602" spans="1:13">
      <c r="A602" s="60" t="s">
        <v>975</v>
      </c>
      <c r="B602" s="60">
        <v>387.63</v>
      </c>
      <c r="C602" s="60">
        <v>414.92</v>
      </c>
      <c r="D602" s="60">
        <v>4.22</v>
      </c>
      <c r="E602" s="60"/>
      <c r="F602" s="60">
        <v>2</v>
      </c>
      <c r="G602" s="60">
        <v>5</v>
      </c>
      <c r="H602" s="60">
        <v>2024</v>
      </c>
      <c r="I602" s="60"/>
      <c r="J602" s="61">
        <v>45414</v>
      </c>
      <c r="K602" s="60">
        <v>387.63</v>
      </c>
      <c r="L602" s="60">
        <v>414.92</v>
      </c>
      <c r="M602" s="60">
        <v>4.22</v>
      </c>
    </row>
    <row r="603" spans="1:13">
      <c r="A603" s="60" t="s">
        <v>976</v>
      </c>
      <c r="B603" s="60">
        <v>387.32</v>
      </c>
      <c r="C603" s="60">
        <v>416.1</v>
      </c>
      <c r="D603" s="60">
        <v>4.2300000000000004</v>
      </c>
      <c r="E603" s="60"/>
      <c r="F603" s="60">
        <v>3</v>
      </c>
      <c r="G603" s="60">
        <v>5</v>
      </c>
      <c r="H603" s="60">
        <v>2024</v>
      </c>
      <c r="I603" s="60"/>
      <c r="J603" s="61">
        <v>45415</v>
      </c>
      <c r="K603" s="60">
        <v>387.32</v>
      </c>
      <c r="L603" s="60">
        <v>416.1</v>
      </c>
      <c r="M603" s="60">
        <v>4.2300000000000004</v>
      </c>
    </row>
    <row r="604" spans="1:13">
      <c r="A604" s="60" t="s">
        <v>977</v>
      </c>
      <c r="B604" s="60">
        <v>387.92</v>
      </c>
      <c r="C604" s="60">
        <v>417.83</v>
      </c>
      <c r="D604" s="60">
        <v>4.26</v>
      </c>
      <c r="E604" s="60"/>
      <c r="F604" s="60">
        <v>6</v>
      </c>
      <c r="G604" s="60">
        <v>5</v>
      </c>
      <c r="H604" s="60">
        <v>2024</v>
      </c>
      <c r="I604" s="60"/>
      <c r="J604" s="61">
        <v>45418</v>
      </c>
      <c r="K604" s="60">
        <v>387.92</v>
      </c>
      <c r="L604" s="60">
        <v>417.83</v>
      </c>
      <c r="M604" s="60">
        <v>4.26</v>
      </c>
    </row>
    <row r="605" spans="1:13">
      <c r="A605" s="60" t="s">
        <v>978</v>
      </c>
      <c r="B605" s="60">
        <v>387.73</v>
      </c>
      <c r="C605" s="60">
        <v>417.55</v>
      </c>
      <c r="D605" s="60">
        <v>4.26</v>
      </c>
      <c r="E605" s="60"/>
      <c r="F605" s="60">
        <v>7</v>
      </c>
      <c r="G605" s="60">
        <v>5</v>
      </c>
      <c r="H605" s="60">
        <v>2024</v>
      </c>
      <c r="I605" s="60"/>
      <c r="J605" s="61">
        <v>45419</v>
      </c>
      <c r="K605" s="60">
        <v>387.73</v>
      </c>
      <c r="L605" s="60">
        <v>417.55</v>
      </c>
      <c r="M605" s="60">
        <v>4.26</v>
      </c>
    </row>
    <row r="606" spans="1:13">
      <c r="A606" s="60" t="s">
        <v>979</v>
      </c>
      <c r="B606" s="60">
        <v>388.01</v>
      </c>
      <c r="C606" s="60">
        <v>417.11</v>
      </c>
      <c r="D606" s="60">
        <v>4.21</v>
      </c>
      <c r="E606" s="60"/>
      <c r="F606" s="60">
        <v>8</v>
      </c>
      <c r="G606" s="60">
        <v>5</v>
      </c>
      <c r="H606" s="60">
        <v>2024</v>
      </c>
      <c r="I606" s="60"/>
      <c r="J606" s="61">
        <v>45420</v>
      </c>
      <c r="K606" s="60">
        <v>388.01</v>
      </c>
      <c r="L606" s="60">
        <v>417.11</v>
      </c>
      <c r="M606" s="60">
        <v>4.21</v>
      </c>
    </row>
    <row r="607" spans="1:13">
      <c r="A607" s="60" t="s">
        <v>980</v>
      </c>
      <c r="B607" s="60">
        <v>388.01</v>
      </c>
      <c r="C607" s="60">
        <v>418.24</v>
      </c>
      <c r="D607" s="60">
        <v>4.2</v>
      </c>
      <c r="E607" s="60"/>
      <c r="F607" s="60">
        <v>10</v>
      </c>
      <c r="G607" s="60">
        <v>5</v>
      </c>
      <c r="H607" s="60">
        <v>2024</v>
      </c>
      <c r="I607" s="60"/>
      <c r="J607" s="61">
        <v>45422</v>
      </c>
      <c r="K607" s="60">
        <v>388.01</v>
      </c>
      <c r="L607" s="60">
        <v>418.24</v>
      </c>
      <c r="M607" s="60">
        <v>4.2</v>
      </c>
    </row>
    <row r="608" spans="1:13">
      <c r="A608" s="60" t="s">
        <v>981</v>
      </c>
      <c r="B608" s="60">
        <v>387.64</v>
      </c>
      <c r="C608" s="60">
        <v>417.91</v>
      </c>
      <c r="D608" s="60">
        <v>4.24</v>
      </c>
      <c r="E608" s="60"/>
      <c r="F608" s="60">
        <v>13</v>
      </c>
      <c r="G608" s="60">
        <v>5</v>
      </c>
      <c r="H608" s="60">
        <v>2024</v>
      </c>
      <c r="I608" s="60"/>
      <c r="J608" s="61">
        <v>45425</v>
      </c>
      <c r="K608" s="60">
        <v>387.64</v>
      </c>
      <c r="L608" s="60">
        <v>417.91</v>
      </c>
      <c r="M608" s="60">
        <v>4.24</v>
      </c>
    </row>
    <row r="609" spans="1:13">
      <c r="A609" s="38" t="s">
        <v>982</v>
      </c>
      <c r="B609" s="38">
        <v>387.69</v>
      </c>
      <c r="C609" s="38">
        <v>418.59</v>
      </c>
      <c r="D609" s="38">
        <v>4.24</v>
      </c>
      <c r="F609" s="38" t="str">
        <f>LEFT(A609,2)</f>
        <v>14</v>
      </c>
      <c r="G609" s="38" t="str">
        <f>MID(A609,4,2)</f>
        <v>05</v>
      </c>
      <c r="H609" s="38" t="str">
        <f>RIGHT(A609,4)</f>
        <v>2024</v>
      </c>
      <c r="J609" s="39">
        <f>DATE(H609,G609,F609)</f>
        <v>45426</v>
      </c>
      <c r="K609" s="38">
        <f>B609</f>
        <v>387.69</v>
      </c>
      <c r="L609" s="38">
        <f t="shared" ref="L609:M623" si="0">C609</f>
        <v>418.59</v>
      </c>
      <c r="M609" s="38">
        <f t="shared" si="0"/>
        <v>4.24</v>
      </c>
    </row>
    <row r="610" spans="1:13">
      <c r="A610" s="38" t="s">
        <v>983</v>
      </c>
      <c r="B610" s="38">
        <v>387.52</v>
      </c>
      <c r="C610" s="38">
        <v>419.49</v>
      </c>
      <c r="D610" s="38">
        <v>4.25</v>
      </c>
      <c r="F610" s="38" t="str">
        <f t="shared" ref="F610:F624" si="1">LEFT(A610,2)</f>
        <v>15</v>
      </c>
      <c r="G610" s="38" t="str">
        <f t="shared" ref="G610:G624" si="2">MID(A610,4,2)</f>
        <v>05</v>
      </c>
      <c r="H610" s="38" t="str">
        <f t="shared" ref="H610:H643" si="3">RIGHT(A610,4)</f>
        <v>2024</v>
      </c>
      <c r="J610" s="39">
        <f t="shared" ref="J610:J624" si="4">DATE(H610,G610,F610)</f>
        <v>45427</v>
      </c>
      <c r="K610" s="38">
        <f t="shared" ref="K610:K623" si="5">B610</f>
        <v>387.52</v>
      </c>
      <c r="L610" s="38">
        <f t="shared" si="0"/>
        <v>419.49</v>
      </c>
      <c r="M610" s="38">
        <f t="shared" si="0"/>
        <v>4.25</v>
      </c>
    </row>
    <row r="611" spans="1:13">
      <c r="A611" s="38" t="s">
        <v>984</v>
      </c>
      <c r="B611" s="38">
        <v>388.09</v>
      </c>
      <c r="C611" s="38">
        <v>421.93</v>
      </c>
      <c r="D611" s="38">
        <v>4.2699999999999996</v>
      </c>
      <c r="F611" s="38" t="str">
        <f t="shared" si="1"/>
        <v>16</v>
      </c>
      <c r="G611" s="38" t="str">
        <f t="shared" si="2"/>
        <v>05</v>
      </c>
      <c r="H611" s="38" t="str">
        <f t="shared" si="3"/>
        <v>2024</v>
      </c>
      <c r="J611" s="39">
        <f t="shared" si="4"/>
        <v>45428</v>
      </c>
      <c r="K611" s="38">
        <f t="shared" si="5"/>
        <v>388.09</v>
      </c>
      <c r="L611" s="38">
        <f t="shared" si="0"/>
        <v>421.93</v>
      </c>
      <c r="M611" s="38">
        <f t="shared" si="0"/>
        <v>4.2699999999999996</v>
      </c>
    </row>
    <row r="612" spans="1:13">
      <c r="A612" s="38" t="s">
        <v>985</v>
      </c>
      <c r="B612" s="38">
        <v>387.6</v>
      </c>
      <c r="C612" s="38">
        <v>420.12</v>
      </c>
      <c r="D612" s="38">
        <v>4.26</v>
      </c>
      <c r="F612" s="38" t="str">
        <f t="shared" si="1"/>
        <v>17</v>
      </c>
      <c r="G612" s="38" t="str">
        <f t="shared" si="2"/>
        <v>05</v>
      </c>
      <c r="H612" s="38" t="str">
        <f t="shared" si="3"/>
        <v>2024</v>
      </c>
      <c r="J612" s="39">
        <f t="shared" si="4"/>
        <v>45429</v>
      </c>
      <c r="K612" s="38">
        <f t="shared" si="5"/>
        <v>387.6</v>
      </c>
      <c r="L612" s="38">
        <f t="shared" si="0"/>
        <v>420.12</v>
      </c>
      <c r="M612" s="38">
        <f t="shared" si="0"/>
        <v>4.26</v>
      </c>
    </row>
    <row r="613" spans="1:13">
      <c r="A613" s="38" t="s">
        <v>986</v>
      </c>
      <c r="B613" s="38">
        <v>387.97</v>
      </c>
      <c r="C613" s="38">
        <v>421.76</v>
      </c>
      <c r="D613" s="38">
        <v>4.29</v>
      </c>
      <c r="F613" s="38" t="str">
        <f t="shared" si="1"/>
        <v>20</v>
      </c>
      <c r="G613" s="38" t="str">
        <f t="shared" si="2"/>
        <v>05</v>
      </c>
      <c r="H613" s="38" t="str">
        <f t="shared" si="3"/>
        <v>2024</v>
      </c>
      <c r="J613" s="39">
        <f t="shared" si="4"/>
        <v>45432</v>
      </c>
      <c r="K613" s="38">
        <f t="shared" si="5"/>
        <v>387.97</v>
      </c>
      <c r="L613" s="38">
        <f t="shared" si="0"/>
        <v>421.76</v>
      </c>
      <c r="M613" s="38">
        <f t="shared" si="0"/>
        <v>4.29</v>
      </c>
    </row>
    <row r="614" spans="1:13">
      <c r="A614" s="38" t="s">
        <v>987</v>
      </c>
      <c r="B614" s="38">
        <v>388.24</v>
      </c>
      <c r="C614" s="38">
        <v>421.9</v>
      </c>
      <c r="D614" s="38">
        <v>4.29</v>
      </c>
      <c r="F614" s="38" t="str">
        <f t="shared" si="1"/>
        <v>21</v>
      </c>
      <c r="G614" s="38" t="str">
        <f t="shared" si="2"/>
        <v>05</v>
      </c>
      <c r="H614" s="38" t="str">
        <f t="shared" si="3"/>
        <v>2024</v>
      </c>
      <c r="J614" s="39">
        <f t="shared" si="4"/>
        <v>45433</v>
      </c>
      <c r="K614" s="38">
        <f t="shared" si="5"/>
        <v>388.24</v>
      </c>
      <c r="L614" s="38">
        <f t="shared" si="0"/>
        <v>421.9</v>
      </c>
      <c r="M614" s="38">
        <f t="shared" si="0"/>
        <v>4.29</v>
      </c>
    </row>
    <row r="615" spans="1:13">
      <c r="A615" s="38" t="s">
        <v>988</v>
      </c>
      <c r="B615" s="38">
        <v>388.37</v>
      </c>
      <c r="C615" s="38">
        <v>420.88</v>
      </c>
      <c r="D615" s="38">
        <v>4.3099999999999996</v>
      </c>
      <c r="F615" s="38" t="str">
        <f t="shared" si="1"/>
        <v>22</v>
      </c>
      <c r="G615" s="38" t="str">
        <f t="shared" si="2"/>
        <v>05</v>
      </c>
      <c r="H615" s="38" t="str">
        <f t="shared" si="3"/>
        <v>2024</v>
      </c>
      <c r="J615" s="39">
        <f t="shared" si="4"/>
        <v>45434</v>
      </c>
      <c r="K615" s="38">
        <f t="shared" si="5"/>
        <v>388.37</v>
      </c>
      <c r="L615" s="38">
        <f t="shared" si="0"/>
        <v>420.88</v>
      </c>
      <c r="M615" s="38">
        <f t="shared" si="0"/>
        <v>4.3099999999999996</v>
      </c>
    </row>
    <row r="616" spans="1:13">
      <c r="A616" s="38" t="s">
        <v>989</v>
      </c>
      <c r="B616" s="38">
        <v>387.58</v>
      </c>
      <c r="C616" s="38">
        <v>420.29</v>
      </c>
      <c r="D616" s="38">
        <v>4.29</v>
      </c>
      <c r="F616" s="38" t="str">
        <f t="shared" si="1"/>
        <v>23</v>
      </c>
      <c r="G616" s="38" t="str">
        <f t="shared" si="2"/>
        <v>05</v>
      </c>
      <c r="H616" s="38" t="str">
        <f t="shared" si="3"/>
        <v>2024</v>
      </c>
      <c r="J616" s="39">
        <f t="shared" si="4"/>
        <v>45435</v>
      </c>
      <c r="K616" s="38">
        <f t="shared" si="5"/>
        <v>387.58</v>
      </c>
      <c r="L616" s="38">
        <f t="shared" si="0"/>
        <v>420.29</v>
      </c>
      <c r="M616" s="38">
        <f t="shared" si="0"/>
        <v>4.29</v>
      </c>
    </row>
    <row r="617" spans="1:13">
      <c r="A617" s="38" t="s">
        <v>990</v>
      </c>
      <c r="B617" s="38">
        <v>387.77</v>
      </c>
      <c r="C617" s="38">
        <v>420.38</v>
      </c>
      <c r="D617" s="38">
        <v>4.33</v>
      </c>
      <c r="F617" s="38" t="str">
        <f t="shared" si="1"/>
        <v>24</v>
      </c>
      <c r="G617" s="38" t="str">
        <f t="shared" si="2"/>
        <v>05</v>
      </c>
      <c r="H617" s="38" t="str">
        <f t="shared" si="3"/>
        <v>2024</v>
      </c>
      <c r="J617" s="39">
        <f t="shared" si="4"/>
        <v>45436</v>
      </c>
      <c r="K617" s="38">
        <f t="shared" si="5"/>
        <v>387.77</v>
      </c>
      <c r="L617" s="38">
        <f t="shared" si="0"/>
        <v>420.38</v>
      </c>
      <c r="M617" s="38">
        <f t="shared" si="0"/>
        <v>4.33</v>
      </c>
    </row>
    <row r="618" spans="1:13">
      <c r="A618" s="38" t="s">
        <v>991</v>
      </c>
      <c r="B618" s="38">
        <v>388.03</v>
      </c>
      <c r="C618" s="38">
        <v>421.56</v>
      </c>
      <c r="D618" s="38">
        <v>4.38</v>
      </c>
      <c r="F618" s="38" t="str">
        <f t="shared" si="1"/>
        <v>27</v>
      </c>
      <c r="G618" s="38" t="str">
        <f t="shared" si="2"/>
        <v>05</v>
      </c>
      <c r="H618" s="38" t="str">
        <f t="shared" si="3"/>
        <v>2024</v>
      </c>
      <c r="J618" s="39">
        <f t="shared" si="4"/>
        <v>45439</v>
      </c>
      <c r="K618" s="38">
        <f t="shared" si="5"/>
        <v>388.03</v>
      </c>
      <c r="L618" s="38">
        <f t="shared" si="0"/>
        <v>421.56</v>
      </c>
      <c r="M618" s="38">
        <f t="shared" si="0"/>
        <v>4.38</v>
      </c>
    </row>
    <row r="619" spans="1:13">
      <c r="A619" s="38" t="s">
        <v>992</v>
      </c>
      <c r="B619" s="38">
        <v>387.5</v>
      </c>
      <c r="C619" s="38">
        <v>420.32</v>
      </c>
      <c r="D619" s="38">
        <v>4.32</v>
      </c>
      <c r="F619" s="38" t="str">
        <f t="shared" si="1"/>
        <v>29</v>
      </c>
      <c r="G619" s="38" t="str">
        <f t="shared" si="2"/>
        <v>05</v>
      </c>
      <c r="H619" s="38" t="str">
        <f t="shared" si="3"/>
        <v>2024</v>
      </c>
      <c r="J619" s="39">
        <f t="shared" si="4"/>
        <v>45441</v>
      </c>
      <c r="K619" s="38">
        <f t="shared" si="5"/>
        <v>387.5</v>
      </c>
      <c r="L619" s="38">
        <f t="shared" si="0"/>
        <v>420.32</v>
      </c>
      <c r="M619" s="38">
        <f t="shared" si="0"/>
        <v>4.32</v>
      </c>
    </row>
    <row r="620" spans="1:13">
      <c r="A620" s="38" t="s">
        <v>993</v>
      </c>
      <c r="B620" s="38">
        <v>388.32</v>
      </c>
      <c r="C620" s="38">
        <v>420.01</v>
      </c>
      <c r="D620" s="38">
        <v>4.32</v>
      </c>
      <c r="F620" s="38" t="str">
        <f t="shared" si="1"/>
        <v>30</v>
      </c>
      <c r="G620" s="38" t="str">
        <f t="shared" si="2"/>
        <v>05</v>
      </c>
      <c r="H620" s="38" t="str">
        <f t="shared" si="3"/>
        <v>2024</v>
      </c>
      <c r="J620" s="39">
        <f t="shared" si="4"/>
        <v>45442</v>
      </c>
      <c r="K620" s="38">
        <f t="shared" si="5"/>
        <v>388.32</v>
      </c>
      <c r="L620" s="38">
        <f t="shared" si="0"/>
        <v>420.01</v>
      </c>
      <c r="M620" s="38">
        <f t="shared" si="0"/>
        <v>4.32</v>
      </c>
    </row>
    <row r="621" spans="1:13">
      <c r="A621" s="38" t="s">
        <v>994</v>
      </c>
      <c r="B621" s="38">
        <v>387.38</v>
      </c>
      <c r="C621" s="38">
        <v>420.31</v>
      </c>
      <c r="D621" s="38">
        <v>4.3</v>
      </c>
      <c r="F621" s="38" t="str">
        <f t="shared" si="1"/>
        <v>31</v>
      </c>
      <c r="G621" s="38" t="str">
        <f t="shared" si="2"/>
        <v>05</v>
      </c>
      <c r="H621" s="38" t="str">
        <f t="shared" si="3"/>
        <v>2024</v>
      </c>
      <c r="J621" s="39">
        <f t="shared" si="4"/>
        <v>45443</v>
      </c>
      <c r="K621" s="38">
        <f t="shared" si="5"/>
        <v>387.38</v>
      </c>
      <c r="L621" s="38">
        <f t="shared" si="0"/>
        <v>420.31</v>
      </c>
      <c r="M621" s="38">
        <f t="shared" si="0"/>
        <v>4.3</v>
      </c>
    </row>
    <row r="622" spans="1:13">
      <c r="A622" s="38" t="s">
        <v>995</v>
      </c>
      <c r="B622" s="38">
        <v>387.52</v>
      </c>
      <c r="C622" s="38">
        <v>419.99</v>
      </c>
      <c r="D622" s="38">
        <v>4.34</v>
      </c>
      <c r="F622" s="38" t="str">
        <f t="shared" si="1"/>
        <v>03</v>
      </c>
      <c r="G622" s="38" t="str">
        <f t="shared" si="2"/>
        <v>06</v>
      </c>
      <c r="H622" s="38" t="str">
        <f t="shared" si="3"/>
        <v>2024</v>
      </c>
      <c r="J622" s="39">
        <f t="shared" si="4"/>
        <v>45446</v>
      </c>
      <c r="K622" s="38">
        <f t="shared" si="5"/>
        <v>387.52</v>
      </c>
      <c r="L622" s="38">
        <f t="shared" si="0"/>
        <v>419.99</v>
      </c>
      <c r="M622" s="38">
        <f t="shared" si="0"/>
        <v>4.34</v>
      </c>
    </row>
    <row r="623" spans="1:13">
      <c r="A623" s="38" t="s">
        <v>996</v>
      </c>
      <c r="B623" s="38">
        <v>387.34</v>
      </c>
      <c r="C623" s="38">
        <v>420.92</v>
      </c>
      <c r="D623" s="38">
        <v>4.3600000000000003</v>
      </c>
      <c r="F623" s="38" t="str">
        <f t="shared" si="1"/>
        <v>04</v>
      </c>
      <c r="G623" s="38" t="str">
        <f t="shared" si="2"/>
        <v>06</v>
      </c>
      <c r="H623" s="38" t="str">
        <f>RIGHT(A623,4)</f>
        <v>2024</v>
      </c>
      <c r="J623" s="39">
        <f t="shared" si="4"/>
        <v>45447</v>
      </c>
      <c r="K623" s="38">
        <f t="shared" si="5"/>
        <v>387.34</v>
      </c>
      <c r="L623" s="38">
        <f t="shared" si="0"/>
        <v>420.92</v>
      </c>
      <c r="M623" s="38">
        <f t="shared" si="0"/>
        <v>4.3600000000000003</v>
      </c>
    </row>
    <row r="624" spans="1:13">
      <c r="A624" s="38" t="s">
        <v>997</v>
      </c>
      <c r="B624" s="38">
        <v>388.17</v>
      </c>
      <c r="C624" s="38">
        <v>421.86</v>
      </c>
      <c r="D624" s="38">
        <v>4.38</v>
      </c>
      <c r="F624" s="38" t="str">
        <f t="shared" si="1"/>
        <v>05</v>
      </c>
      <c r="G624" s="38" t="str">
        <f t="shared" si="2"/>
        <v>06</v>
      </c>
      <c r="H624" s="38" t="str">
        <f t="shared" si="3"/>
        <v>2024</v>
      </c>
      <c r="J624" s="39">
        <f t="shared" si="4"/>
        <v>45448</v>
      </c>
      <c r="K624" s="38">
        <v>388.17</v>
      </c>
      <c r="L624" s="38">
        <v>421.86</v>
      </c>
      <c r="M624" s="38">
        <v>4.38</v>
      </c>
    </row>
    <row r="625" spans="1:13">
      <c r="A625" s="38" t="s">
        <v>998</v>
      </c>
      <c r="H625" s="38" t="str">
        <f t="shared" si="3"/>
        <v>2025</v>
      </c>
      <c r="J625" s="39">
        <v>45449</v>
      </c>
      <c r="K625" s="38">
        <v>387.65</v>
      </c>
      <c r="L625" s="38">
        <v>421.61</v>
      </c>
      <c r="M625" s="38">
        <v>4.3600000000000003</v>
      </c>
    </row>
    <row r="626" spans="1:13">
      <c r="A626" s="38" t="s">
        <v>999</v>
      </c>
      <c r="H626" s="38" t="str">
        <f t="shared" si="3"/>
        <v>2025</v>
      </c>
      <c r="J626" s="39">
        <v>45450</v>
      </c>
      <c r="K626" s="38">
        <v>387.71</v>
      </c>
      <c r="L626" s="38">
        <v>422.14</v>
      </c>
      <c r="M626" s="38">
        <v>4.37</v>
      </c>
    </row>
    <row r="627" spans="1:13">
      <c r="A627" s="38" t="s">
        <v>1000</v>
      </c>
      <c r="H627" s="38" t="str">
        <f t="shared" si="3"/>
        <v>2025</v>
      </c>
      <c r="J627" s="39">
        <v>45453</v>
      </c>
      <c r="K627" s="38">
        <v>387.54</v>
      </c>
      <c r="L627" s="38">
        <v>416.1</v>
      </c>
      <c r="M627" s="38">
        <v>4.37</v>
      </c>
    </row>
    <row r="628" spans="1:13">
      <c r="A628" s="38" t="s">
        <v>1001</v>
      </c>
      <c r="H628" s="38" t="str">
        <f t="shared" si="3"/>
        <v>2025</v>
      </c>
      <c r="J628" s="39">
        <v>45454</v>
      </c>
      <c r="K628" s="38">
        <v>387.58</v>
      </c>
      <c r="L628" s="38">
        <v>416.22</v>
      </c>
      <c r="M628" s="38">
        <v>4.3499999999999996</v>
      </c>
    </row>
    <row r="629" spans="1:13">
      <c r="A629" s="38" t="s">
        <v>1002</v>
      </c>
      <c r="H629" s="38" t="str">
        <f t="shared" si="3"/>
        <v>2025</v>
      </c>
      <c r="J629" s="39">
        <v>45455</v>
      </c>
      <c r="K629" s="38">
        <v>387.61</v>
      </c>
      <c r="L629" s="38">
        <v>416.95</v>
      </c>
      <c r="M629" s="38">
        <v>4.3600000000000003</v>
      </c>
    </row>
    <row r="630" spans="1:13">
      <c r="A630" s="38" t="s">
        <v>1003</v>
      </c>
      <c r="H630" s="38" t="str">
        <f t="shared" si="3"/>
        <v>2025</v>
      </c>
      <c r="J630" s="39">
        <v>45456</v>
      </c>
      <c r="K630" s="38">
        <v>388.04</v>
      </c>
      <c r="L630" s="38">
        <v>418.85</v>
      </c>
      <c r="M630" s="38">
        <v>4.3600000000000003</v>
      </c>
    </row>
    <row r="631" spans="1:13">
      <c r="A631" s="38" t="s">
        <v>1004</v>
      </c>
      <c r="H631" s="38" t="str">
        <f t="shared" si="3"/>
        <v>2026</v>
      </c>
      <c r="J631" s="39">
        <v>45457</v>
      </c>
      <c r="K631" s="38">
        <v>388.49</v>
      </c>
      <c r="L631" s="38">
        <v>415.57</v>
      </c>
      <c r="M631" s="38">
        <v>4.4000000000000004</v>
      </c>
    </row>
    <row r="632" spans="1:13">
      <c r="A632" s="38" t="s">
        <v>1005</v>
      </c>
      <c r="H632" s="38" t="str">
        <f t="shared" si="3"/>
        <v>2026</v>
      </c>
      <c r="J632" s="39">
        <v>45460</v>
      </c>
      <c r="K632" s="38">
        <v>388.78</v>
      </c>
      <c r="L632" s="38">
        <v>416.42</v>
      </c>
      <c r="M632" s="38">
        <v>4.37</v>
      </c>
    </row>
    <row r="633" spans="1:13">
      <c r="A633" s="38" t="s">
        <v>1006</v>
      </c>
      <c r="H633" s="38" t="str">
        <f t="shared" si="3"/>
        <v>2026</v>
      </c>
      <c r="J633" s="39">
        <v>45461</v>
      </c>
      <c r="K633" s="38">
        <v>388.73</v>
      </c>
      <c r="L633" s="38">
        <v>416.6</v>
      </c>
      <c r="M633" s="38">
        <v>4.37</v>
      </c>
    </row>
    <row r="634" spans="1:13">
      <c r="A634" s="38" t="s">
        <v>1007</v>
      </c>
      <c r="H634" s="38" t="str">
        <f t="shared" si="3"/>
        <v>2026</v>
      </c>
      <c r="J634" s="39">
        <v>45462</v>
      </c>
      <c r="K634" s="38">
        <v>388.58</v>
      </c>
      <c r="L634" s="38">
        <v>417.72</v>
      </c>
      <c r="M634" s="38">
        <v>4.46</v>
      </c>
    </row>
    <row r="635" spans="1:13">
      <c r="A635" s="38" t="s">
        <v>1008</v>
      </c>
      <c r="H635" s="38" t="str">
        <f t="shared" si="3"/>
        <v>2026</v>
      </c>
      <c r="J635" s="39">
        <v>45463</v>
      </c>
      <c r="K635" s="38">
        <v>388.16</v>
      </c>
      <c r="L635" s="38">
        <v>416.42</v>
      </c>
      <c r="M635" s="38">
        <v>4.7</v>
      </c>
    </row>
    <row r="636" spans="1:13">
      <c r="A636" s="38" t="s">
        <v>1009</v>
      </c>
      <c r="H636" s="38" t="str">
        <f t="shared" si="3"/>
        <v>2026</v>
      </c>
      <c r="J636" s="39">
        <v>45464</v>
      </c>
      <c r="K636" s="38">
        <v>388.52</v>
      </c>
      <c r="L636" s="38">
        <v>415.06</v>
      </c>
      <c r="M636" s="38">
        <v>4.55</v>
      </c>
    </row>
    <row r="637" spans="1:13">
      <c r="A637" s="38" t="s">
        <v>1010</v>
      </c>
      <c r="H637" s="38" t="str">
        <f t="shared" si="3"/>
        <v>2027</v>
      </c>
      <c r="J637" s="39">
        <v>45467</v>
      </c>
      <c r="K637" s="38">
        <v>388.05</v>
      </c>
      <c r="L637" s="38">
        <v>416.42</v>
      </c>
      <c r="M637" s="38">
        <v>4.41</v>
      </c>
    </row>
    <row r="638" spans="1:13">
      <c r="A638" s="38" t="s">
        <v>1011</v>
      </c>
      <c r="H638" s="38" t="str">
        <f t="shared" si="3"/>
        <v>2027</v>
      </c>
      <c r="J638" s="39">
        <v>45468</v>
      </c>
      <c r="K638" s="38">
        <v>388.2</v>
      </c>
      <c r="L638" s="38">
        <v>416.27</v>
      </c>
      <c r="M638" s="38">
        <v>4.4400000000000004</v>
      </c>
    </row>
    <row r="639" spans="1:13">
      <c r="A639" s="38" t="s">
        <v>1012</v>
      </c>
      <c r="H639" s="38" t="str">
        <f t="shared" si="3"/>
        <v>2027</v>
      </c>
      <c r="J639" s="39">
        <v>45469</v>
      </c>
      <c r="K639" s="38">
        <v>388.33</v>
      </c>
      <c r="L639" s="38">
        <v>414.93</v>
      </c>
      <c r="M639" s="38">
        <v>4.45</v>
      </c>
    </row>
    <row r="640" spans="1:13">
      <c r="A640" s="38" t="s">
        <v>1013</v>
      </c>
      <c r="H640" s="38" t="str">
        <f t="shared" si="3"/>
        <v>2027</v>
      </c>
      <c r="J640" s="39">
        <v>45470</v>
      </c>
      <c r="K640" s="38">
        <v>388.12</v>
      </c>
      <c r="L640" s="38">
        <v>415.4</v>
      </c>
      <c r="M640" s="38">
        <v>4.42</v>
      </c>
    </row>
    <row r="641" spans="1:13">
      <c r="A641" s="38" t="s">
        <v>1014</v>
      </c>
      <c r="H641" s="38" t="str">
        <f t="shared" si="3"/>
        <v>2027</v>
      </c>
      <c r="J641" s="39">
        <v>45471</v>
      </c>
      <c r="K641" s="38">
        <v>388.16</v>
      </c>
      <c r="L641" s="38">
        <v>415.72</v>
      </c>
      <c r="M641" s="38">
        <v>4.57</v>
      </c>
    </row>
    <row r="642" spans="1:13">
      <c r="A642" s="38" t="s">
        <v>1015</v>
      </c>
      <c r="H642" s="38" t="str">
        <f t="shared" si="3"/>
        <v>2027</v>
      </c>
      <c r="J642" s="39">
        <v>45474</v>
      </c>
      <c r="K642" s="38">
        <v>388.06</v>
      </c>
      <c r="L642" s="38">
        <v>417.13</v>
      </c>
      <c r="M642" s="38">
        <v>4.53</v>
      </c>
    </row>
    <row r="643" spans="1:13">
      <c r="A643" s="38" t="s">
        <v>1016</v>
      </c>
      <c r="H643" s="38" t="str">
        <f t="shared" si="3"/>
        <v>2028</v>
      </c>
      <c r="J643" s="39">
        <v>45475</v>
      </c>
      <c r="K643" s="38">
        <v>388.16</v>
      </c>
      <c r="L643" s="38">
        <v>415.99</v>
      </c>
      <c r="M643" s="38">
        <v>4.45</v>
      </c>
    </row>
    <row r="644" spans="1:13">
      <c r="A644" s="38" t="s">
        <v>1017</v>
      </c>
      <c r="J644" s="39">
        <v>45476</v>
      </c>
      <c r="K644" s="38">
        <v>388.24</v>
      </c>
      <c r="L644" s="38">
        <v>417.71</v>
      </c>
      <c r="M644" s="38">
        <v>4.41</v>
      </c>
    </row>
    <row r="645" spans="1:13">
      <c r="A645" s="38" t="s">
        <v>1018</v>
      </c>
      <c r="J645" s="39">
        <v>45477</v>
      </c>
      <c r="K645" s="38">
        <v>387.97</v>
      </c>
      <c r="L645" s="38">
        <v>419.05</v>
      </c>
      <c r="M645" s="38">
        <v>4.41</v>
      </c>
    </row>
    <row r="646" spans="1:13">
      <c r="A646" s="38" t="s">
        <v>1019</v>
      </c>
      <c r="J646" s="39">
        <v>45481</v>
      </c>
      <c r="K646" s="38">
        <v>387.88</v>
      </c>
      <c r="L646" s="38">
        <v>420.04</v>
      </c>
      <c r="M646" s="38">
        <v>4.4000000000000004</v>
      </c>
    </row>
    <row r="647" spans="1:13">
      <c r="A647" s="38" t="s">
        <v>1020</v>
      </c>
      <c r="J647" s="39">
        <v>45482</v>
      </c>
      <c r="K647" s="38">
        <v>388.01</v>
      </c>
      <c r="L647" s="38">
        <v>419.9</v>
      </c>
      <c r="M647" s="38">
        <v>4.4000000000000004</v>
      </c>
    </row>
    <row r="648" spans="1:13">
      <c r="A648" s="38" t="s">
        <v>1021</v>
      </c>
      <c r="J648" s="39">
        <v>45483</v>
      </c>
      <c r="K648" s="38">
        <v>387.89</v>
      </c>
      <c r="L648" s="38">
        <v>419.7</v>
      </c>
      <c r="M648" s="38">
        <v>4.41</v>
      </c>
    </row>
    <row r="649" spans="1:13">
      <c r="A649" s="38" t="s">
        <v>1022</v>
      </c>
      <c r="J649" s="39">
        <v>45484</v>
      </c>
      <c r="K649" s="38">
        <v>388.45</v>
      </c>
      <c r="L649" s="38">
        <v>421.47</v>
      </c>
      <c r="M649" s="38">
        <v>4.42</v>
      </c>
    </row>
    <row r="650" spans="1:13">
      <c r="A650" s="38" t="s">
        <v>1023</v>
      </c>
      <c r="J650" s="39">
        <v>45485</v>
      </c>
      <c r="K650" s="38">
        <v>388</v>
      </c>
      <c r="L650" s="38">
        <v>422.53</v>
      </c>
      <c r="M650" s="38">
        <v>4.41</v>
      </c>
    </row>
    <row r="651" spans="1:13">
      <c r="A651" s="38" t="s">
        <v>1024</v>
      </c>
      <c r="J651" s="39">
        <v>45488</v>
      </c>
      <c r="K651" s="38">
        <v>387.81</v>
      </c>
      <c r="L651" s="38">
        <v>423.14</v>
      </c>
      <c r="M651" s="38">
        <v>4.42</v>
      </c>
    </row>
    <row r="652" spans="1:13">
      <c r="A652" s="38" t="s">
        <v>1025</v>
      </c>
      <c r="J652" s="39">
        <v>45489</v>
      </c>
      <c r="K652" s="38">
        <v>387.97</v>
      </c>
      <c r="L652" s="38">
        <v>422.89</v>
      </c>
      <c r="M652" s="38">
        <v>4.42</v>
      </c>
    </row>
    <row r="653" spans="1:13">
      <c r="A653" s="38" t="s">
        <v>1026</v>
      </c>
      <c r="J653" s="39">
        <v>45490</v>
      </c>
      <c r="K653" s="38">
        <v>388.23</v>
      </c>
      <c r="L653" s="38">
        <v>424.37</v>
      </c>
      <c r="M653" s="38">
        <v>4.4000000000000004</v>
      </c>
    </row>
    <row r="654" spans="1:13">
      <c r="A654" s="38" t="s">
        <v>1027</v>
      </c>
      <c r="J654" s="39">
        <v>45491</v>
      </c>
      <c r="K654" s="38">
        <v>387.99</v>
      </c>
      <c r="L654" s="38">
        <v>424.19</v>
      </c>
      <c r="M654" s="38">
        <v>4.4000000000000004</v>
      </c>
    </row>
    <row r="655" spans="1:13">
      <c r="J655" s="39">
        <v>45492</v>
      </c>
      <c r="K655" s="38">
        <v>388.37</v>
      </c>
      <c r="L655" s="38">
        <v>422.7</v>
      </c>
      <c r="M655" s="38">
        <v>4.42</v>
      </c>
    </row>
    <row r="656" spans="1:13">
      <c r="J656" s="39">
        <v>45495</v>
      </c>
      <c r="K656" s="38">
        <v>387.75</v>
      </c>
      <c r="L656" s="38">
        <v>422.26</v>
      </c>
      <c r="M656" s="38">
        <v>4.41</v>
      </c>
    </row>
    <row r="657" spans="10:13">
      <c r="J657" s="39">
        <v>45496</v>
      </c>
      <c r="K657" s="38">
        <v>387.91</v>
      </c>
      <c r="L657" s="38">
        <v>421.35</v>
      </c>
      <c r="M657" s="38">
        <v>4.42</v>
      </c>
    </row>
    <row r="658" spans="10:13">
      <c r="J658" s="39">
        <v>45497</v>
      </c>
      <c r="K658" s="38">
        <v>388.39</v>
      </c>
      <c r="L658" s="38">
        <v>421.09</v>
      </c>
      <c r="M658" s="38">
        <v>4.45</v>
      </c>
    </row>
    <row r="659" spans="10:13">
      <c r="J659" s="39">
        <v>45498</v>
      </c>
      <c r="K659" s="38">
        <v>387.89</v>
      </c>
      <c r="L659" s="38">
        <v>420.94</v>
      </c>
      <c r="M659" s="38">
        <v>4.4800000000000004</v>
      </c>
    </row>
    <row r="660" spans="10:13">
      <c r="J660" s="39">
        <v>45499</v>
      </c>
      <c r="K660" s="38">
        <v>388.4</v>
      </c>
      <c r="L660" s="38">
        <v>421.65</v>
      </c>
      <c r="M660" s="38">
        <v>4.55</v>
      </c>
    </row>
    <row r="661" spans="10:13">
      <c r="J661" s="39">
        <v>45502</v>
      </c>
      <c r="K661" s="38">
        <v>387.65</v>
      </c>
      <c r="L661" s="38">
        <v>420.02</v>
      </c>
      <c r="M661" s="38">
        <v>4.53</v>
      </c>
    </row>
    <row r="662" spans="10:13">
      <c r="J662" s="39">
        <v>45503</v>
      </c>
      <c r="K662" s="38">
        <v>388.38</v>
      </c>
      <c r="L662" s="38">
        <v>420.73</v>
      </c>
      <c r="M662" s="38">
        <v>4.49</v>
      </c>
    </row>
    <row r="663" spans="10:13">
      <c r="J663" s="39">
        <v>45504</v>
      </c>
      <c r="K663" s="38">
        <v>388.1</v>
      </c>
      <c r="L663" s="38">
        <v>420.43</v>
      </c>
      <c r="M663" s="38">
        <v>4.5</v>
      </c>
    </row>
    <row r="664" spans="10:13">
      <c r="J664" s="39">
        <v>45505</v>
      </c>
      <c r="K664" s="38">
        <v>387.83</v>
      </c>
      <c r="L664" s="38">
        <v>418.24</v>
      </c>
      <c r="M664" s="38">
        <v>4.5</v>
      </c>
    </row>
    <row r="665" spans="10:13">
      <c r="J665" s="39">
        <v>45506</v>
      </c>
      <c r="K665" s="38">
        <v>387.85</v>
      </c>
      <c r="L665" s="38">
        <v>419.85</v>
      </c>
      <c r="M665" s="38">
        <v>4.5199999999999996</v>
      </c>
    </row>
    <row r="666" spans="10:13">
      <c r="J666" s="39">
        <v>45509</v>
      </c>
      <c r="K666" s="38">
        <v>387.78</v>
      </c>
      <c r="L666" s="38">
        <v>424.5</v>
      </c>
      <c r="M666" s="38">
        <v>4.5199999999999996</v>
      </c>
    </row>
    <row r="667" spans="10:13">
      <c r="J667" s="39">
        <v>45510</v>
      </c>
      <c r="K667" s="38">
        <v>388.21</v>
      </c>
      <c r="L667" s="38">
        <v>423.5</v>
      </c>
      <c r="M667" s="38">
        <v>4.57</v>
      </c>
    </row>
    <row r="668" spans="10:13">
      <c r="J668" s="39">
        <v>45511</v>
      </c>
      <c r="K668" s="38">
        <v>387.73</v>
      </c>
      <c r="L668" s="38">
        <v>423.4</v>
      </c>
      <c r="M668" s="38">
        <v>4.55</v>
      </c>
    </row>
    <row r="669" spans="10:13">
      <c r="J669" s="39">
        <v>45512</v>
      </c>
      <c r="K669" s="38">
        <v>388.49</v>
      </c>
      <c r="L669" s="38">
        <v>424.39</v>
      </c>
      <c r="M669" s="38">
        <v>4.5199999999999996</v>
      </c>
    </row>
    <row r="670" spans="10:13">
      <c r="J670" s="39">
        <v>45513</v>
      </c>
      <c r="K670" s="38">
        <v>388.22</v>
      </c>
      <c r="L670" s="38">
        <v>423.82</v>
      </c>
      <c r="M670" s="38">
        <v>4.5599999999999996</v>
      </c>
    </row>
    <row r="671" spans="10:13">
      <c r="J671" s="39">
        <v>45516</v>
      </c>
      <c r="K671" s="38">
        <v>388.26</v>
      </c>
      <c r="L671" s="38">
        <v>424.25</v>
      </c>
      <c r="M671" s="38">
        <v>4.5599999999999996</v>
      </c>
    </row>
    <row r="672" spans="10:13">
      <c r="J672" s="39">
        <v>45517</v>
      </c>
      <c r="K672" s="38">
        <v>388.62</v>
      </c>
      <c r="L672" s="38">
        <v>424.53</v>
      </c>
      <c r="M672" s="38">
        <v>4.2699999999999996</v>
      </c>
    </row>
    <row r="673" spans="10:13">
      <c r="J673" s="39">
        <v>45518</v>
      </c>
      <c r="K673" s="38">
        <v>388.42</v>
      </c>
      <c r="L673" s="38">
        <v>428.08</v>
      </c>
      <c r="M673" s="38">
        <v>4.3600000000000003</v>
      </c>
    </row>
    <row r="674" spans="10:13">
      <c r="J674" s="39">
        <v>45519</v>
      </c>
      <c r="K674" s="38">
        <v>388.26</v>
      </c>
      <c r="L674" s="38">
        <v>427.51</v>
      </c>
      <c r="M674" s="38">
        <v>4.38</v>
      </c>
    </row>
    <row r="675" spans="10:13">
      <c r="J675" s="39">
        <v>45520</v>
      </c>
      <c r="K675" s="60">
        <v>388.12</v>
      </c>
      <c r="L675" s="60">
        <v>426.7</v>
      </c>
      <c r="M675" s="60">
        <v>4.37</v>
      </c>
    </row>
    <row r="676" spans="10:13">
      <c r="J676" s="39">
        <v>45523</v>
      </c>
      <c r="K676" s="60">
        <v>388.16</v>
      </c>
      <c r="L676" s="60">
        <v>428.37</v>
      </c>
      <c r="M676" s="60">
        <v>4.34</v>
      </c>
    </row>
    <row r="677" spans="10:13">
      <c r="J677" s="39">
        <v>45524</v>
      </c>
      <c r="K677" s="60">
        <v>388.1</v>
      </c>
      <c r="L677" s="60">
        <v>430.13</v>
      </c>
      <c r="M677" s="60">
        <v>4.34</v>
      </c>
    </row>
    <row r="678" spans="10:13">
      <c r="J678" s="39">
        <v>45525</v>
      </c>
      <c r="K678" s="60">
        <v>388.36</v>
      </c>
      <c r="L678" s="60">
        <v>431.97</v>
      </c>
      <c r="M678" s="60">
        <v>4.2300000000000004</v>
      </c>
    </row>
    <row r="679" spans="10:13">
      <c r="J679" s="39">
        <v>45526</v>
      </c>
      <c r="K679" s="60">
        <v>388</v>
      </c>
      <c r="L679" s="60">
        <v>432.43</v>
      </c>
      <c r="M679" s="60">
        <v>4.2699999999999996</v>
      </c>
    </row>
    <row r="680" spans="10:13">
      <c r="J680" s="39">
        <v>45527</v>
      </c>
      <c r="K680" s="60">
        <v>388.04</v>
      </c>
      <c r="L680" s="60">
        <v>431.42</v>
      </c>
      <c r="M680" s="60">
        <v>4.24</v>
      </c>
    </row>
    <row r="681" spans="10:13">
      <c r="J681" s="39">
        <v>45530</v>
      </c>
      <c r="K681" s="60">
        <v>388.11</v>
      </c>
      <c r="L681" s="60">
        <v>433.64</v>
      </c>
      <c r="M681" s="60">
        <v>4.2300000000000004</v>
      </c>
    </row>
    <row r="682" spans="10:13">
      <c r="J682" s="39">
        <v>45531</v>
      </c>
      <c r="K682" s="60">
        <v>387.82</v>
      </c>
      <c r="L682" s="60">
        <v>433.08</v>
      </c>
      <c r="M682" s="60">
        <v>4.26</v>
      </c>
    </row>
    <row r="683" spans="10:13">
      <c r="J683" s="39">
        <v>45532</v>
      </c>
      <c r="K683" s="60">
        <v>387.91</v>
      </c>
      <c r="L683" s="60">
        <v>431.51</v>
      </c>
      <c r="M683" s="60">
        <v>4.25</v>
      </c>
    </row>
    <row r="684" spans="10:13">
      <c r="J684" s="39">
        <v>45533</v>
      </c>
      <c r="K684" s="60">
        <v>387.85</v>
      </c>
      <c r="L684" s="60">
        <v>430.36</v>
      </c>
      <c r="M684" s="60">
        <v>4.24</v>
      </c>
    </row>
    <row r="685" spans="10:13">
      <c r="J685" s="39">
        <v>45534</v>
      </c>
      <c r="K685" s="60">
        <v>387.53</v>
      </c>
      <c r="L685" s="60">
        <v>429.38</v>
      </c>
      <c r="M685" s="60">
        <v>4.25</v>
      </c>
    </row>
    <row r="686" spans="10:13">
      <c r="J686" s="39">
        <v>45537</v>
      </c>
      <c r="K686" s="60">
        <v>387.64</v>
      </c>
      <c r="L686" s="60">
        <v>429</v>
      </c>
      <c r="M686" s="60">
        <v>4.33</v>
      </c>
    </row>
    <row r="687" spans="10:13">
      <c r="J687" s="39">
        <v>45538</v>
      </c>
      <c r="K687" s="60">
        <v>387.38</v>
      </c>
      <c r="L687" s="60">
        <v>427.51</v>
      </c>
      <c r="M687" s="60">
        <v>4.37</v>
      </c>
    </row>
    <row r="688" spans="10:13">
      <c r="J688" s="39">
        <v>45539</v>
      </c>
      <c r="K688" s="60">
        <v>387.63</v>
      </c>
      <c r="L688" s="60">
        <v>428.45</v>
      </c>
      <c r="M688" s="60">
        <v>4.34</v>
      </c>
    </row>
    <row r="689" spans="10:13">
      <c r="J689" s="39">
        <v>45540</v>
      </c>
      <c r="K689" s="60">
        <v>387.3</v>
      </c>
      <c r="L689" s="60">
        <v>429.86</v>
      </c>
      <c r="M689" s="60">
        <v>4.29</v>
      </c>
    </row>
    <row r="690" spans="10:13">
      <c r="J690" s="39">
        <v>45541</v>
      </c>
      <c r="K690" s="60">
        <v>387.09</v>
      </c>
      <c r="L690" s="60">
        <v>429.94</v>
      </c>
      <c r="M690" s="60">
        <v>4.32</v>
      </c>
    </row>
    <row r="691" spans="10:13">
      <c r="J691" s="39">
        <v>45544</v>
      </c>
      <c r="K691" s="60">
        <v>387.15</v>
      </c>
      <c r="L691" s="60">
        <v>427.49</v>
      </c>
      <c r="M691" s="60">
        <v>4.26</v>
      </c>
    </row>
    <row r="692" spans="10:13">
      <c r="J692" s="39">
        <v>45545</v>
      </c>
      <c r="K692" s="60">
        <v>387.22</v>
      </c>
      <c r="L692" s="60">
        <v>427.49</v>
      </c>
      <c r="M692" s="60">
        <v>4.24</v>
      </c>
    </row>
    <row r="693" spans="10:13">
      <c r="J693" s="39">
        <v>45546</v>
      </c>
      <c r="K693" s="60">
        <v>387.27</v>
      </c>
      <c r="L693" s="60">
        <v>427.93</v>
      </c>
      <c r="M693" s="60">
        <v>4.26</v>
      </c>
    </row>
    <row r="694" spans="10:13">
      <c r="J694" s="39">
        <v>45547</v>
      </c>
      <c r="K694" s="60">
        <v>387.27</v>
      </c>
      <c r="L694" s="60">
        <v>426.81</v>
      </c>
      <c r="M694" s="60">
        <v>4.2300000000000004</v>
      </c>
    </row>
    <row r="695" spans="10:13">
      <c r="J695" s="39">
        <v>45548</v>
      </c>
      <c r="K695" s="60">
        <v>387.23</v>
      </c>
      <c r="L695" s="60">
        <v>429.52</v>
      </c>
      <c r="M695" s="60">
        <v>4.26</v>
      </c>
    </row>
    <row r="696" spans="10:13">
      <c r="J696" s="39">
        <v>45551</v>
      </c>
      <c r="K696" s="60">
        <v>387.19</v>
      </c>
      <c r="L696" s="60">
        <v>430.63</v>
      </c>
      <c r="M696" s="60">
        <v>4.25</v>
      </c>
    </row>
    <row r="697" spans="10:13">
      <c r="J697" s="39">
        <v>45552</v>
      </c>
      <c r="K697" s="60">
        <v>387.61</v>
      </c>
      <c r="L697" s="60">
        <v>431.53</v>
      </c>
      <c r="M697" s="60">
        <v>4.24</v>
      </c>
    </row>
    <row r="698" spans="10:13">
      <c r="J698" s="39">
        <v>45553</v>
      </c>
      <c r="K698" s="60">
        <v>387.09</v>
      </c>
      <c r="L698" s="60">
        <v>430.83</v>
      </c>
      <c r="M698" s="60">
        <v>4.21</v>
      </c>
    </row>
    <row r="699" spans="10:13">
      <c r="J699" s="39">
        <v>45554</v>
      </c>
      <c r="K699" s="60">
        <v>387.75</v>
      </c>
      <c r="L699" s="60">
        <v>433.23</v>
      </c>
      <c r="M699" s="60">
        <v>4.17</v>
      </c>
    </row>
    <row r="700" spans="10:13">
      <c r="J700" s="39">
        <v>45555</v>
      </c>
      <c r="K700" s="60">
        <v>387.27</v>
      </c>
      <c r="L700" s="60">
        <v>432.15</v>
      </c>
      <c r="M700" s="60">
        <v>4.18</v>
      </c>
    </row>
    <row r="701" spans="10:13">
      <c r="J701" s="39">
        <v>45558</v>
      </c>
      <c r="K701" s="60">
        <v>387.83</v>
      </c>
      <c r="L701" s="60">
        <v>431</v>
      </c>
      <c r="M701" s="60">
        <v>4.17</v>
      </c>
    </row>
    <row r="702" spans="10:13">
      <c r="J702" s="39">
        <v>45559</v>
      </c>
      <c r="K702" s="60">
        <v>387.36</v>
      </c>
      <c r="L702" s="60">
        <v>431.02</v>
      </c>
      <c r="M702" s="60">
        <v>4.16</v>
      </c>
    </row>
    <row r="703" spans="10:13">
      <c r="J703" s="39">
        <v>45560</v>
      </c>
      <c r="K703" s="60">
        <v>387.5</v>
      </c>
      <c r="L703" s="60">
        <v>433.5</v>
      </c>
      <c r="M703" s="60">
        <v>4.2</v>
      </c>
    </row>
    <row r="704" spans="10:13">
      <c r="J704" s="39">
        <v>45561</v>
      </c>
      <c r="K704" s="60">
        <v>387.45</v>
      </c>
      <c r="L704" s="60">
        <v>432.2</v>
      </c>
      <c r="M704" s="60">
        <v>4.18</v>
      </c>
    </row>
    <row r="705" spans="10:13">
      <c r="J705" s="39">
        <v>45562</v>
      </c>
      <c r="K705" s="60">
        <v>387.32</v>
      </c>
      <c r="L705" s="60">
        <v>432.44</v>
      </c>
      <c r="M705" s="60">
        <v>4.17</v>
      </c>
    </row>
    <row r="706" spans="10:13">
      <c r="J706" s="39">
        <v>45565</v>
      </c>
      <c r="K706" s="60">
        <v>387.29</v>
      </c>
      <c r="L706" s="60">
        <v>433.34</v>
      </c>
      <c r="M706" s="60">
        <v>4.17</v>
      </c>
    </row>
    <row r="707" spans="10:13">
      <c r="J707" s="39">
        <v>45566</v>
      </c>
      <c r="K707" s="60">
        <v>387.11</v>
      </c>
      <c r="L707" s="60">
        <v>429.3</v>
      </c>
      <c r="M707" s="60">
        <v>4.1399999999999997</v>
      </c>
    </row>
    <row r="708" spans="10:13">
      <c r="J708" s="39">
        <v>45567</v>
      </c>
      <c r="K708" s="60">
        <v>387.18</v>
      </c>
      <c r="L708" s="60">
        <v>428.45</v>
      </c>
      <c r="M708" s="60">
        <v>4.0999999999999996</v>
      </c>
    </row>
    <row r="709" spans="10:13">
      <c r="J709" s="39">
        <v>45568</v>
      </c>
      <c r="K709" s="60">
        <v>387.05</v>
      </c>
      <c r="L709" s="60">
        <v>427.46</v>
      </c>
      <c r="M709" s="60">
        <v>4.07</v>
      </c>
    </row>
    <row r="710" spans="10:13">
      <c r="J710" s="39">
        <v>45569</v>
      </c>
      <c r="K710" s="60">
        <v>386.99</v>
      </c>
      <c r="L710" s="60">
        <v>426.85</v>
      </c>
      <c r="M710" s="60">
        <v>4.07</v>
      </c>
    </row>
    <row r="711" spans="10:13">
      <c r="J711" s="39">
        <v>45572</v>
      </c>
      <c r="K711" s="60">
        <v>386.93</v>
      </c>
      <c r="L711" s="60">
        <v>424.27</v>
      </c>
      <c r="M711" s="60">
        <v>4.0199999999999996</v>
      </c>
    </row>
    <row r="712" spans="10:13">
      <c r="J712" s="39">
        <v>45573</v>
      </c>
      <c r="K712" s="60">
        <v>387.42</v>
      </c>
      <c r="L712" s="60">
        <v>425.54</v>
      </c>
      <c r="M712" s="60">
        <v>4.0199999999999996</v>
      </c>
    </row>
    <row r="713" spans="10:13">
      <c r="J713" s="39">
        <v>45574</v>
      </c>
      <c r="K713" s="60">
        <v>387.06</v>
      </c>
      <c r="L713" s="60">
        <v>424.45</v>
      </c>
      <c r="M713" s="60">
        <v>3.99</v>
      </c>
    </row>
    <row r="714" spans="10:13">
      <c r="J714" s="39">
        <v>45575</v>
      </c>
      <c r="K714" s="60">
        <v>387.15</v>
      </c>
      <c r="L714" s="60">
        <v>423.5</v>
      </c>
      <c r="M714" s="60">
        <v>3.97</v>
      </c>
    </row>
    <row r="715" spans="10:13">
      <c r="J715" s="39">
        <v>45576</v>
      </c>
      <c r="K715" s="60">
        <v>387.17</v>
      </c>
      <c r="L715" s="60">
        <v>423.33</v>
      </c>
      <c r="M715" s="60">
        <v>4.03</v>
      </c>
    </row>
    <row r="716" spans="10:13">
      <c r="J716" s="39">
        <v>45579</v>
      </c>
      <c r="K716" s="60">
        <v>387.13</v>
      </c>
      <c r="L716" s="60">
        <v>422.86</v>
      </c>
      <c r="M716" s="60">
        <v>4.03</v>
      </c>
    </row>
    <row r="717" spans="10:13">
      <c r="J717" s="39">
        <v>45580</v>
      </c>
      <c r="K717" s="60">
        <v>387.2</v>
      </c>
      <c r="L717" s="60">
        <v>422.2</v>
      </c>
      <c r="M717" s="60">
        <v>4</v>
      </c>
    </row>
    <row r="718" spans="10:13">
      <c r="J718" s="39">
        <v>45581</v>
      </c>
      <c r="K718" s="60">
        <v>387.28</v>
      </c>
      <c r="L718" s="60">
        <v>421.75</v>
      </c>
      <c r="M718" s="60">
        <v>3.99</v>
      </c>
    </row>
    <row r="719" spans="10:13">
      <c r="J719" s="39">
        <v>45582</v>
      </c>
      <c r="K719" s="60">
        <v>387.47</v>
      </c>
      <c r="L719" s="60">
        <v>420.95</v>
      </c>
      <c r="M719" s="60">
        <v>4</v>
      </c>
    </row>
    <row r="720" spans="10:13">
      <c r="J720" s="39">
        <v>45583</v>
      </c>
      <c r="K720" s="60">
        <v>387.25</v>
      </c>
      <c r="L720" s="60">
        <v>419.97</v>
      </c>
      <c r="M720" s="60">
        <v>4.0199999999999996</v>
      </c>
    </row>
    <row r="721" spans="10:13">
      <c r="J721" s="39">
        <v>45586</v>
      </c>
      <c r="K721" s="60">
        <v>387.16</v>
      </c>
      <c r="L721" s="60">
        <v>419.99</v>
      </c>
      <c r="M721" s="60">
        <v>4.03</v>
      </c>
    </row>
    <row r="722" spans="10:13">
      <c r="J722" s="39">
        <v>45587</v>
      </c>
      <c r="K722" s="60">
        <v>387.21</v>
      </c>
      <c r="L722" s="60">
        <v>419.23</v>
      </c>
      <c r="M722" s="60">
        <v>4.01</v>
      </c>
    </row>
    <row r="723" spans="10:13">
      <c r="J723" s="39">
        <v>45588</v>
      </c>
      <c r="K723" s="60">
        <v>387.67</v>
      </c>
      <c r="L723" s="60">
        <v>417.83</v>
      </c>
      <c r="M723" s="60">
        <v>4.01</v>
      </c>
    </row>
    <row r="724" spans="10:13">
      <c r="J724" s="39">
        <v>45589</v>
      </c>
      <c r="K724" s="60">
        <v>387.14</v>
      </c>
      <c r="L724" s="60">
        <v>418.07</v>
      </c>
      <c r="M724" s="60">
        <v>4</v>
      </c>
    </row>
    <row r="725" spans="10:13">
      <c r="J725" s="39">
        <v>45590</v>
      </c>
      <c r="K725" s="60">
        <v>387.25</v>
      </c>
      <c r="L725" s="60">
        <v>419.2</v>
      </c>
      <c r="M725" s="60">
        <v>4.01</v>
      </c>
    </row>
    <row r="726" spans="10:13">
      <c r="J726" s="39">
        <v>45593</v>
      </c>
      <c r="K726" s="60">
        <v>387.13</v>
      </c>
      <c r="L726" s="60">
        <v>418.76</v>
      </c>
      <c r="M726" s="60">
        <v>3.98</v>
      </c>
    </row>
    <row r="727" spans="10:13">
      <c r="J727" s="39">
        <v>45594</v>
      </c>
      <c r="K727" s="60">
        <v>387.06</v>
      </c>
      <c r="L727" s="60">
        <v>418.14</v>
      </c>
      <c r="M727" s="60">
        <v>3.99</v>
      </c>
    </row>
    <row r="728" spans="10:13">
      <c r="J728" s="39">
        <v>45595</v>
      </c>
      <c r="K728" s="60">
        <v>387.05</v>
      </c>
      <c r="L728" s="60">
        <v>419.37</v>
      </c>
      <c r="M728" s="60">
        <v>3.99</v>
      </c>
    </row>
    <row r="729" spans="10:13">
      <c r="J729" s="39">
        <v>45596</v>
      </c>
      <c r="K729" s="60">
        <v>387.62</v>
      </c>
      <c r="L729" s="60">
        <v>421.19</v>
      </c>
      <c r="M729" s="60">
        <v>3.99</v>
      </c>
    </row>
    <row r="730" spans="10:13">
      <c r="J730" s="39">
        <v>45597</v>
      </c>
      <c r="K730" s="60">
        <v>387.17</v>
      </c>
      <c r="L730" s="60">
        <v>420.51</v>
      </c>
      <c r="M730" s="60">
        <v>3.95</v>
      </c>
    </row>
    <row r="731" spans="10:13">
      <c r="J731" s="39">
        <v>45600</v>
      </c>
      <c r="K731" s="60">
        <v>387.09</v>
      </c>
      <c r="L731" s="60">
        <v>421.97</v>
      </c>
      <c r="M731" s="60">
        <v>3.91</v>
      </c>
    </row>
    <row r="732" spans="10:13">
      <c r="J732" s="39">
        <v>45601</v>
      </c>
      <c r="K732" s="60">
        <v>387.24</v>
      </c>
      <c r="L732" s="60">
        <v>421.9</v>
      </c>
      <c r="M732" s="60">
        <v>3.97</v>
      </c>
    </row>
    <row r="733" spans="10:13">
      <c r="J733" s="39">
        <v>45602</v>
      </c>
      <c r="K733" s="60">
        <v>387.36</v>
      </c>
      <c r="L733" s="60">
        <v>416.1</v>
      </c>
      <c r="M733" s="60">
        <v>3.94</v>
      </c>
    </row>
    <row r="734" spans="10:13">
      <c r="J734" s="39">
        <v>45603</v>
      </c>
      <c r="K734" s="60">
        <v>387.23</v>
      </c>
      <c r="L734" s="60">
        <v>416.43</v>
      </c>
      <c r="M734" s="60">
        <v>3.95</v>
      </c>
    </row>
    <row r="735" spans="10:13">
      <c r="J735" s="39">
        <v>45604</v>
      </c>
      <c r="K735" s="60">
        <v>387.37</v>
      </c>
      <c r="L735" s="60">
        <v>417.58</v>
      </c>
      <c r="M735" s="60">
        <v>3.97</v>
      </c>
    </row>
    <row r="736" spans="10:13">
      <c r="J736" s="39">
        <v>45607</v>
      </c>
      <c r="K736" s="60">
        <v>387.36</v>
      </c>
      <c r="L736" s="60">
        <v>413.31</v>
      </c>
      <c r="M736" s="60">
        <v>3.95</v>
      </c>
    </row>
    <row r="737" spans="10:13">
      <c r="J737" s="39">
        <v>45608</v>
      </c>
      <c r="K737" s="60">
        <v>387.51</v>
      </c>
      <c r="L737" s="60">
        <v>411.46</v>
      </c>
      <c r="M737" s="60">
        <v>3.95</v>
      </c>
    </row>
    <row r="738" spans="10:13">
      <c r="J738" s="39">
        <v>45609</v>
      </c>
      <c r="K738" s="60">
        <v>387.65</v>
      </c>
      <c r="L738" s="60">
        <v>411.49</v>
      </c>
      <c r="M738" s="60">
        <v>3.94</v>
      </c>
    </row>
    <row r="739" spans="10:13">
      <c r="J739" s="39">
        <v>45610</v>
      </c>
      <c r="K739" s="60">
        <v>387.64</v>
      </c>
      <c r="L739" s="60">
        <v>407.41</v>
      </c>
      <c r="M739" s="60">
        <v>3.9</v>
      </c>
    </row>
    <row r="740" spans="10:13">
      <c r="J740" s="39">
        <v>45611</v>
      </c>
      <c r="K740" s="60">
        <v>388.25</v>
      </c>
      <c r="L740" s="60">
        <v>410.42</v>
      </c>
      <c r="M740" s="60">
        <v>3.9</v>
      </c>
    </row>
    <row r="741" spans="10:13">
      <c r="J741" s="90">
        <v>45614</v>
      </c>
      <c r="K741" s="60">
        <v>388.89</v>
      </c>
      <c r="L741" s="60">
        <v>410.12</v>
      </c>
      <c r="M741" s="60">
        <v>3.87</v>
      </c>
    </row>
    <row r="742" spans="10:13">
      <c r="J742" s="90">
        <v>45615</v>
      </c>
      <c r="K742" s="60">
        <v>388.97</v>
      </c>
      <c r="L742" s="60">
        <v>410.79</v>
      </c>
      <c r="M742" s="60">
        <v>3.89</v>
      </c>
    </row>
    <row r="743" spans="10:13">
      <c r="J743" s="90">
        <v>45616</v>
      </c>
      <c r="K743" s="60">
        <v>389.19</v>
      </c>
      <c r="L743" s="60">
        <v>410.52</v>
      </c>
      <c r="M743" s="60">
        <v>3.88</v>
      </c>
    </row>
    <row r="744" spans="10:13">
      <c r="J744" s="90">
        <v>45617</v>
      </c>
      <c r="K744" s="60">
        <v>389.45</v>
      </c>
      <c r="L744" s="60">
        <v>409.74</v>
      </c>
      <c r="M744" s="60">
        <v>3.86</v>
      </c>
    </row>
    <row r="745" spans="10:13">
      <c r="J745" s="90">
        <v>45618</v>
      </c>
      <c r="K745" s="60">
        <v>389.76</v>
      </c>
      <c r="L745" s="60">
        <v>406.4</v>
      </c>
      <c r="M745" s="60">
        <v>3.79</v>
      </c>
    </row>
    <row r="746" spans="10:13">
      <c r="J746" s="90">
        <v>45621</v>
      </c>
      <c r="K746" s="60">
        <v>390.14</v>
      </c>
      <c r="L746" s="60">
        <v>409.14</v>
      </c>
      <c r="M746" s="60">
        <v>3.75</v>
      </c>
    </row>
    <row r="747" spans="10:13">
      <c r="J747" s="90">
        <v>45622</v>
      </c>
      <c r="K747" s="60">
        <v>390.88</v>
      </c>
      <c r="L747" s="60">
        <v>411.09</v>
      </c>
      <c r="M747" s="60">
        <v>3.71</v>
      </c>
    </row>
    <row r="748" spans="10:13">
      <c r="J748" s="90">
        <v>45623</v>
      </c>
      <c r="K748" s="60">
        <v>391.63</v>
      </c>
      <c r="L748" s="60">
        <v>412.31</v>
      </c>
      <c r="M748" s="60">
        <v>3.58</v>
      </c>
    </row>
    <row r="749" spans="10:13">
      <c r="J749" s="90">
        <v>45624</v>
      </c>
      <c r="K749" s="60">
        <v>392.97</v>
      </c>
      <c r="L749" s="60">
        <v>414.58</v>
      </c>
      <c r="M749" s="60">
        <v>3.57</v>
      </c>
    </row>
    <row r="750" spans="10:13">
      <c r="J750" s="90">
        <v>45625</v>
      </c>
      <c r="K750" s="60">
        <v>394.64</v>
      </c>
      <c r="L750" s="60">
        <v>416.82</v>
      </c>
      <c r="M750" s="60">
        <v>3.66</v>
      </c>
    </row>
    <row r="751" spans="10:13">
      <c r="J751" s="90">
        <v>45628</v>
      </c>
      <c r="K751" s="60">
        <v>397.88</v>
      </c>
      <c r="L751" s="60">
        <v>418.65</v>
      </c>
      <c r="M751" s="60">
        <v>3.74</v>
      </c>
    </row>
    <row r="752" spans="10:13">
      <c r="J752" s="90">
        <v>45629</v>
      </c>
      <c r="K752" s="60">
        <v>399.59</v>
      </c>
      <c r="L752" s="60">
        <v>420.17</v>
      </c>
      <c r="M752" s="60">
        <v>3.75</v>
      </c>
    </row>
    <row r="753" spans="10:13">
      <c r="J753" s="90">
        <v>45630</v>
      </c>
      <c r="K753" s="60">
        <v>402.72</v>
      </c>
      <c r="L753" s="60">
        <v>422.9</v>
      </c>
      <c r="M753" s="60">
        <v>3.85</v>
      </c>
    </row>
    <row r="754" spans="10:13">
      <c r="J754" s="90">
        <v>45631</v>
      </c>
      <c r="K754" s="60">
        <v>403.03</v>
      </c>
      <c r="L754" s="60">
        <v>424.19</v>
      </c>
      <c r="M754" s="60">
        <v>3.92</v>
      </c>
    </row>
    <row r="755" spans="10:13">
      <c r="J755" s="90">
        <v>45632</v>
      </c>
      <c r="K755" s="60">
        <v>401.31</v>
      </c>
      <c r="L755" s="60">
        <v>424.71</v>
      </c>
      <c r="M755" s="60">
        <v>4.03</v>
      </c>
    </row>
    <row r="756" spans="10:13">
      <c r="J756" s="90">
        <v>45635</v>
      </c>
      <c r="K756" s="60">
        <v>395.78</v>
      </c>
      <c r="L756" s="60">
        <v>418.74</v>
      </c>
      <c r="M756" s="60">
        <v>3.99</v>
      </c>
    </row>
    <row r="757" spans="10:13">
      <c r="J757" s="90"/>
    </row>
    <row r="760" spans="10:13">
      <c r="J760" s="39"/>
    </row>
    <row r="761" spans="10:13">
      <c r="J761" s="39"/>
    </row>
  </sheetData>
  <phoneticPr fontId="86" type="noConversion"/>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1004"/>
  <sheetViews>
    <sheetView zoomScale="85" zoomScaleNormal="85" workbookViewId="0">
      <selection activeCell="E2" sqref="E2"/>
    </sheetView>
  </sheetViews>
  <sheetFormatPr defaultRowHeight="15"/>
  <cols>
    <col min="1" max="1" width="13.28515625" style="7" customWidth="1"/>
    <col min="5" max="5" width="36.5703125" bestFit="1" customWidth="1"/>
  </cols>
  <sheetData>
    <row r="1" spans="1:5" ht="38.25">
      <c r="B1" t="s">
        <v>1028</v>
      </c>
      <c r="C1" t="s">
        <v>1029</v>
      </c>
      <c r="E1" s="112" t="s">
        <v>1030</v>
      </c>
    </row>
    <row r="2" spans="1:5">
      <c r="E2" s="136" t="s">
        <v>1031</v>
      </c>
    </row>
    <row r="3" spans="1:5">
      <c r="A3" s="110">
        <v>44223</v>
      </c>
      <c r="B3" s="86">
        <v>3.9</v>
      </c>
      <c r="C3" s="86">
        <v>284.3</v>
      </c>
    </row>
    <row r="4" spans="1:5">
      <c r="A4" s="110">
        <v>44224</v>
      </c>
      <c r="B4" s="86">
        <v>3.9</v>
      </c>
      <c r="C4" s="86">
        <v>283.2</v>
      </c>
    </row>
    <row r="5" spans="1:5">
      <c r="A5" s="110">
        <v>44225</v>
      </c>
      <c r="B5" s="86">
        <v>4</v>
      </c>
      <c r="C5" s="86">
        <v>283.5</v>
      </c>
    </row>
    <row r="6" spans="1:5">
      <c r="A6" s="110">
        <v>44228</v>
      </c>
      <c r="B6" s="86">
        <v>3.9</v>
      </c>
      <c r="C6" s="86">
        <v>279.60000000000002</v>
      </c>
    </row>
    <row r="7" spans="1:5">
      <c r="A7" s="110">
        <v>44229</v>
      </c>
      <c r="B7" s="86">
        <v>3.9</v>
      </c>
      <c r="C7" s="86">
        <v>275.7</v>
      </c>
    </row>
    <row r="8" spans="1:5">
      <c r="A8" s="110">
        <v>44230</v>
      </c>
      <c r="B8" s="86">
        <v>4</v>
      </c>
      <c r="C8" s="86">
        <v>275.5</v>
      </c>
    </row>
    <row r="9" spans="1:5">
      <c r="A9" s="110">
        <v>44231</v>
      </c>
      <c r="B9" s="86">
        <v>4</v>
      </c>
      <c r="C9" s="86">
        <v>271.5</v>
      </c>
    </row>
    <row r="10" spans="1:5">
      <c r="A10" s="110">
        <v>44232</v>
      </c>
      <c r="B10" s="86">
        <v>4</v>
      </c>
      <c r="C10" s="86">
        <v>273.89999999999998</v>
      </c>
    </row>
    <row r="11" spans="1:5">
      <c r="A11" s="110">
        <v>44235</v>
      </c>
      <c r="B11" s="86">
        <v>4</v>
      </c>
      <c r="C11" s="86">
        <v>268.3</v>
      </c>
    </row>
    <row r="12" spans="1:5">
      <c r="A12" s="110">
        <v>44236</v>
      </c>
      <c r="B12" s="86">
        <v>4</v>
      </c>
      <c r="C12" s="86">
        <v>273.7</v>
      </c>
    </row>
    <row r="13" spans="1:5">
      <c r="A13" s="110">
        <v>44237</v>
      </c>
      <c r="B13" s="86">
        <v>4</v>
      </c>
      <c r="C13" s="86">
        <v>275.60000000000002</v>
      </c>
    </row>
    <row r="14" spans="1:5">
      <c r="A14" s="110">
        <v>44238</v>
      </c>
      <c r="B14" s="86">
        <v>4.0999999999999996</v>
      </c>
      <c r="C14" s="86">
        <v>279.7</v>
      </c>
    </row>
    <row r="15" spans="1:5">
      <c r="A15" s="110">
        <v>44239</v>
      </c>
      <c r="B15" s="86">
        <v>4.0999999999999996</v>
      </c>
      <c r="C15" s="86">
        <v>281.7</v>
      </c>
    </row>
    <row r="16" spans="1:5">
      <c r="A16" s="110">
        <v>44243</v>
      </c>
      <c r="B16" s="86">
        <v>4.2</v>
      </c>
      <c r="C16" s="86">
        <v>275</v>
      </c>
    </row>
    <row r="17" spans="1:3">
      <c r="A17" s="110">
        <v>44244</v>
      </c>
      <c r="B17" s="86">
        <v>4.2</v>
      </c>
      <c r="C17" s="86">
        <v>273.39999999999998</v>
      </c>
    </row>
    <row r="18" spans="1:3">
      <c r="A18" s="110">
        <v>44245</v>
      </c>
      <c r="B18" s="86">
        <v>4.3</v>
      </c>
      <c r="C18" s="86">
        <v>287.10000000000002</v>
      </c>
    </row>
    <row r="19" spans="1:3">
      <c r="A19" s="110">
        <v>44246</v>
      </c>
      <c r="B19" s="86">
        <v>4.2</v>
      </c>
      <c r="C19" s="86">
        <v>286.10000000000002</v>
      </c>
    </row>
    <row r="20" spans="1:3">
      <c r="A20" s="110">
        <v>44249</v>
      </c>
      <c r="B20" s="86">
        <v>4.3</v>
      </c>
      <c r="C20" s="86">
        <v>282.3</v>
      </c>
    </row>
    <row r="21" spans="1:3">
      <c r="A21" s="110">
        <v>44250</v>
      </c>
      <c r="B21" s="86">
        <v>4.3</v>
      </c>
      <c r="C21" s="86">
        <v>280.8</v>
      </c>
    </row>
    <row r="22" spans="1:3">
      <c r="A22" s="110">
        <v>44251</v>
      </c>
      <c r="B22" s="86">
        <v>4.3</v>
      </c>
      <c r="C22" s="86">
        <v>283</v>
      </c>
    </row>
    <row r="23" spans="1:3">
      <c r="A23" s="110">
        <v>44252</v>
      </c>
      <c r="B23" s="86">
        <v>4.5999999999999996</v>
      </c>
      <c r="C23" s="86">
        <v>280.39999999999998</v>
      </c>
    </row>
    <row r="24" spans="1:3">
      <c r="A24" s="110">
        <v>44253</v>
      </c>
      <c r="B24" s="86">
        <v>4.5</v>
      </c>
      <c r="C24" s="86">
        <v>300.7</v>
      </c>
    </row>
    <row r="25" spans="1:3">
      <c r="A25" s="110">
        <v>44256</v>
      </c>
      <c r="B25" s="86">
        <v>4.5</v>
      </c>
      <c r="C25" s="86">
        <v>305.7</v>
      </c>
    </row>
    <row r="26" spans="1:3">
      <c r="A26" s="110">
        <v>44257</v>
      </c>
      <c r="B26" s="86">
        <v>4.4000000000000004</v>
      </c>
      <c r="C26" s="86">
        <v>295.2</v>
      </c>
    </row>
    <row r="27" spans="1:3">
      <c r="A27" s="110">
        <v>44258</v>
      </c>
      <c r="B27" s="86">
        <v>4.5</v>
      </c>
      <c r="C27" s="86">
        <v>289.39999999999998</v>
      </c>
    </row>
    <row r="28" spans="1:3">
      <c r="A28" s="110">
        <v>44259</v>
      </c>
      <c r="B28" s="86">
        <v>4.5</v>
      </c>
      <c r="C28" s="86">
        <v>283.39999999999998</v>
      </c>
    </row>
    <row r="29" spans="1:3">
      <c r="A29" s="110">
        <v>44260</v>
      </c>
      <c r="B29" s="86">
        <v>4.5</v>
      </c>
      <c r="C29" s="86">
        <v>284</v>
      </c>
    </row>
    <row r="30" spans="1:3">
      <c r="A30" s="110">
        <v>44263</v>
      </c>
      <c r="B30" s="86">
        <v>4.5999999999999996</v>
      </c>
      <c r="C30" s="86">
        <v>299.60000000000002</v>
      </c>
    </row>
    <row r="31" spans="1:3">
      <c r="A31" s="110">
        <v>44264</v>
      </c>
      <c r="B31" s="86">
        <v>4.5999999999999996</v>
      </c>
      <c r="C31" s="86">
        <v>300.10000000000002</v>
      </c>
    </row>
    <row r="32" spans="1:3">
      <c r="A32" s="110">
        <v>44265</v>
      </c>
      <c r="B32" s="86">
        <v>4.5</v>
      </c>
      <c r="C32" s="86">
        <v>300.3</v>
      </c>
    </row>
    <row r="33" spans="1:3">
      <c r="A33" s="110">
        <v>44266</v>
      </c>
      <c r="B33" s="86">
        <v>4.5</v>
      </c>
      <c r="C33" s="86">
        <v>296.60000000000002</v>
      </c>
    </row>
    <row r="34" spans="1:3">
      <c r="A34" s="110">
        <v>44267</v>
      </c>
      <c r="B34" s="86">
        <v>4.5</v>
      </c>
      <c r="C34" s="86">
        <v>287.39999999999998</v>
      </c>
    </row>
    <row r="35" spans="1:3">
      <c r="A35" s="110">
        <v>44270</v>
      </c>
      <c r="B35" s="86">
        <v>4.5</v>
      </c>
      <c r="C35" s="86">
        <v>290.2</v>
      </c>
    </row>
    <row r="36" spans="1:3">
      <c r="A36" s="110">
        <v>44271</v>
      </c>
      <c r="B36" s="86">
        <v>4.5</v>
      </c>
      <c r="C36" s="86">
        <v>290.5</v>
      </c>
    </row>
    <row r="37" spans="1:3">
      <c r="A37" s="110">
        <v>44272</v>
      </c>
      <c r="B37" s="86">
        <v>4.5999999999999996</v>
      </c>
      <c r="C37" s="86">
        <v>286.89999999999998</v>
      </c>
    </row>
    <row r="38" spans="1:3">
      <c r="A38" s="110">
        <v>44273</v>
      </c>
      <c r="B38" s="86">
        <v>4.7</v>
      </c>
      <c r="C38" s="86">
        <v>293.7</v>
      </c>
    </row>
    <row r="39" spans="1:3">
      <c r="A39" s="110">
        <v>44274</v>
      </c>
      <c r="B39" s="86">
        <v>4.7</v>
      </c>
      <c r="C39" s="86">
        <v>298</v>
      </c>
    </row>
    <row r="40" spans="1:3">
      <c r="A40" s="110">
        <v>44277</v>
      </c>
      <c r="B40" s="86">
        <v>4.7</v>
      </c>
      <c r="C40" s="86">
        <v>291.60000000000002</v>
      </c>
    </row>
    <row r="41" spans="1:3">
      <c r="A41" s="110">
        <v>44278</v>
      </c>
      <c r="B41" s="86">
        <v>4.7</v>
      </c>
      <c r="C41" s="86">
        <v>295.5</v>
      </c>
    </row>
    <row r="42" spans="1:3">
      <c r="A42" s="110">
        <v>44279</v>
      </c>
      <c r="B42" s="86">
        <v>4.7</v>
      </c>
      <c r="C42" s="86">
        <v>301.10000000000002</v>
      </c>
    </row>
    <row r="43" spans="1:3">
      <c r="A43" s="110">
        <v>44280</v>
      </c>
      <c r="B43" s="86">
        <v>4.7</v>
      </c>
      <c r="C43" s="86">
        <v>300.89999999999998</v>
      </c>
    </row>
    <row r="44" spans="1:3">
      <c r="A44" s="110">
        <v>44281</v>
      </c>
      <c r="B44" s="86">
        <v>4.7</v>
      </c>
      <c r="C44" s="86">
        <v>295</v>
      </c>
    </row>
    <row r="45" spans="1:3">
      <c r="A45" s="110">
        <v>44284</v>
      </c>
      <c r="B45" s="86">
        <v>4.5999999999999996</v>
      </c>
      <c r="C45" s="86">
        <v>295.3</v>
      </c>
    </row>
    <row r="46" spans="1:3">
      <c r="A46" s="110">
        <v>44285</v>
      </c>
      <c r="B46" s="86">
        <v>4.5999999999999996</v>
      </c>
      <c r="C46" s="86">
        <v>282.8</v>
      </c>
    </row>
    <row r="47" spans="1:3">
      <c r="A47" s="110">
        <v>44286</v>
      </c>
      <c r="B47" s="86">
        <v>4.7</v>
      </c>
      <c r="C47" s="86">
        <v>283.60000000000002</v>
      </c>
    </row>
    <row r="48" spans="1:3">
      <c r="A48" s="110">
        <v>44287</v>
      </c>
      <c r="B48" s="86">
        <v>4.5999999999999996</v>
      </c>
      <c r="C48" s="86">
        <v>286.60000000000002</v>
      </c>
    </row>
    <row r="49" spans="1:3">
      <c r="A49" s="110">
        <v>44288</v>
      </c>
      <c r="B49" s="86">
        <v>4.7</v>
      </c>
      <c r="C49" s="86">
        <v>288.2</v>
      </c>
    </row>
    <row r="50" spans="1:3">
      <c r="A50" s="110">
        <v>44292</v>
      </c>
      <c r="B50" s="86">
        <v>4.5999999999999996</v>
      </c>
      <c r="C50" s="86">
        <v>290.3</v>
      </c>
    </row>
    <row r="51" spans="1:3">
      <c r="A51" s="110">
        <v>44293</v>
      </c>
      <c r="B51" s="86">
        <v>4.7</v>
      </c>
      <c r="C51" s="86">
        <v>292.8</v>
      </c>
    </row>
    <row r="52" spans="1:3">
      <c r="A52" s="110">
        <v>44294</v>
      </c>
      <c r="B52" s="86">
        <v>4.5999999999999996</v>
      </c>
      <c r="C52" s="86">
        <v>293.2</v>
      </c>
    </row>
    <row r="53" spans="1:3">
      <c r="A53" s="110">
        <v>44295</v>
      </c>
      <c r="B53" s="86">
        <v>4.7</v>
      </c>
      <c r="C53" s="86">
        <v>293.10000000000002</v>
      </c>
    </row>
    <row r="54" spans="1:3">
      <c r="A54" s="110">
        <v>44298</v>
      </c>
      <c r="B54" s="86">
        <v>4.7</v>
      </c>
      <c r="C54" s="86">
        <v>293.10000000000002</v>
      </c>
    </row>
    <row r="55" spans="1:3">
      <c r="A55" s="110">
        <v>44299</v>
      </c>
      <c r="B55" s="86">
        <v>4.5999999999999996</v>
      </c>
      <c r="C55" s="86">
        <v>291.39999999999998</v>
      </c>
    </row>
    <row r="56" spans="1:3">
      <c r="A56" s="110">
        <v>44300</v>
      </c>
      <c r="B56" s="86">
        <v>4.5999999999999996</v>
      </c>
      <c r="C56" s="86">
        <v>298.7</v>
      </c>
    </row>
    <row r="57" spans="1:3">
      <c r="A57" s="110">
        <v>44301</v>
      </c>
      <c r="B57" s="86">
        <v>4.5999999999999996</v>
      </c>
      <c r="C57" s="86">
        <v>300.7</v>
      </c>
    </row>
    <row r="58" spans="1:3">
      <c r="A58" s="110">
        <v>44302</v>
      </c>
      <c r="B58" s="86">
        <v>4.5999999999999996</v>
      </c>
      <c r="C58" s="86">
        <v>299.39999999999998</v>
      </c>
    </row>
    <row r="59" spans="1:3">
      <c r="A59" s="110">
        <v>44305</v>
      </c>
      <c r="B59" s="86">
        <v>4.5999999999999996</v>
      </c>
      <c r="C59" s="86">
        <v>299.10000000000002</v>
      </c>
    </row>
    <row r="60" spans="1:3">
      <c r="A60" s="110">
        <v>44306</v>
      </c>
      <c r="B60" s="86">
        <v>4.5999999999999996</v>
      </c>
      <c r="C60" s="86">
        <v>293.89999999999998</v>
      </c>
    </row>
    <row r="61" spans="1:3">
      <c r="A61" s="110">
        <v>44307</v>
      </c>
      <c r="B61" s="86">
        <v>4.5999999999999996</v>
      </c>
      <c r="C61" s="86">
        <v>301.5</v>
      </c>
    </row>
    <row r="62" spans="1:3">
      <c r="A62" s="110">
        <v>44308</v>
      </c>
      <c r="B62" s="86">
        <v>4.5999999999999996</v>
      </c>
      <c r="C62" s="86">
        <v>301.7</v>
      </c>
    </row>
    <row r="63" spans="1:3">
      <c r="A63" s="110">
        <v>44309</v>
      </c>
      <c r="B63" s="86">
        <v>4.5999999999999996</v>
      </c>
      <c r="C63" s="86">
        <v>301</v>
      </c>
    </row>
    <row r="64" spans="1:3">
      <c r="A64" s="110">
        <v>44312</v>
      </c>
      <c r="B64" s="86">
        <v>4.5999999999999996</v>
      </c>
      <c r="C64" s="86">
        <v>298.39999999999998</v>
      </c>
    </row>
    <row r="65" spans="1:3">
      <c r="A65" s="110">
        <v>44313</v>
      </c>
      <c r="B65" s="86">
        <v>4.5999999999999996</v>
      </c>
      <c r="C65" s="86">
        <v>300.10000000000002</v>
      </c>
    </row>
    <row r="66" spans="1:3">
      <c r="A66" s="110">
        <v>44314</v>
      </c>
      <c r="B66" s="86">
        <v>4.5999999999999996</v>
      </c>
      <c r="C66" s="86">
        <v>297.89999999999998</v>
      </c>
    </row>
    <row r="67" spans="1:3">
      <c r="A67" s="110">
        <v>44315</v>
      </c>
      <c r="B67" s="86">
        <v>4.7</v>
      </c>
      <c r="C67" s="86">
        <v>297.2</v>
      </c>
    </row>
    <row r="68" spans="1:3">
      <c r="A68" s="110">
        <v>44316</v>
      </c>
      <c r="B68" s="86">
        <v>4.7</v>
      </c>
      <c r="C68" s="86">
        <v>301.39999999999998</v>
      </c>
    </row>
    <row r="69" spans="1:3">
      <c r="A69" s="110">
        <v>44319</v>
      </c>
      <c r="B69" s="86">
        <v>4.7</v>
      </c>
      <c r="C69" s="86">
        <v>303</v>
      </c>
    </row>
    <row r="70" spans="1:3">
      <c r="A70" s="110">
        <v>44320</v>
      </c>
      <c r="B70" s="86">
        <v>4.5999999999999996</v>
      </c>
      <c r="C70" s="86">
        <v>303.5</v>
      </c>
    </row>
    <row r="71" spans="1:3">
      <c r="A71" s="110">
        <v>44321</v>
      </c>
      <c r="B71" s="86">
        <v>4.5999999999999996</v>
      </c>
      <c r="C71" s="86">
        <v>298.5</v>
      </c>
    </row>
    <row r="72" spans="1:3">
      <c r="A72" s="110">
        <v>44322</v>
      </c>
      <c r="B72" s="86">
        <v>4.5</v>
      </c>
      <c r="C72" s="86">
        <v>290.10000000000002</v>
      </c>
    </row>
    <row r="73" spans="1:3">
      <c r="A73" s="110">
        <v>44323</v>
      </c>
      <c r="B73" s="86">
        <v>4.4000000000000004</v>
      </c>
      <c r="C73" s="86">
        <v>285.60000000000002</v>
      </c>
    </row>
    <row r="74" spans="1:3">
      <c r="A74" s="110">
        <v>44326</v>
      </c>
      <c r="B74" s="86">
        <v>4.3</v>
      </c>
      <c r="C74" s="86">
        <v>279.2</v>
      </c>
    </row>
    <row r="75" spans="1:3">
      <c r="A75" s="110">
        <v>44327</v>
      </c>
      <c r="B75" s="86">
        <v>4.4000000000000004</v>
      </c>
      <c r="C75" s="86">
        <v>281.39999999999998</v>
      </c>
    </row>
    <row r="76" spans="1:3">
      <c r="A76" s="110">
        <v>44328</v>
      </c>
      <c r="B76" s="86">
        <v>4.5</v>
      </c>
      <c r="C76" s="86">
        <v>283.10000000000002</v>
      </c>
    </row>
    <row r="77" spans="1:3">
      <c r="A77" s="110">
        <v>44329</v>
      </c>
      <c r="B77" s="86">
        <v>4.5</v>
      </c>
      <c r="C77" s="86">
        <v>280.5</v>
      </c>
    </row>
    <row r="78" spans="1:3">
      <c r="A78" s="110">
        <v>44330</v>
      </c>
      <c r="B78" s="86">
        <v>4.4000000000000004</v>
      </c>
      <c r="C78" s="86">
        <v>284.7</v>
      </c>
    </row>
    <row r="79" spans="1:3">
      <c r="A79" s="110">
        <v>44333</v>
      </c>
      <c r="B79" s="86">
        <v>4.5</v>
      </c>
      <c r="C79" s="86">
        <v>286.89999999999998</v>
      </c>
    </row>
    <row r="80" spans="1:3">
      <c r="A80" s="110">
        <v>44334</v>
      </c>
      <c r="B80" s="86">
        <v>4.5</v>
      </c>
      <c r="C80" s="86">
        <v>289</v>
      </c>
    </row>
    <row r="81" spans="1:3">
      <c r="A81" s="110">
        <v>44335</v>
      </c>
      <c r="B81" s="86">
        <v>4.5999999999999996</v>
      </c>
      <c r="C81" s="86">
        <v>290.10000000000002</v>
      </c>
    </row>
    <row r="82" spans="1:3">
      <c r="A82" s="110">
        <v>44336</v>
      </c>
      <c r="B82" s="86">
        <v>4.5</v>
      </c>
      <c r="C82" s="86">
        <v>290.3</v>
      </c>
    </row>
    <row r="83" spans="1:3">
      <c r="A83" s="110">
        <v>44337</v>
      </c>
      <c r="B83" s="86">
        <v>4.5</v>
      </c>
      <c r="C83" s="86">
        <v>292</v>
      </c>
    </row>
    <row r="84" spans="1:3">
      <c r="A84" s="110">
        <v>44340</v>
      </c>
      <c r="B84" s="86">
        <v>4.5</v>
      </c>
      <c r="C84" s="86">
        <v>293.5</v>
      </c>
    </row>
    <row r="85" spans="1:3">
      <c r="A85" s="110">
        <v>44341</v>
      </c>
      <c r="B85" s="86">
        <v>4.5</v>
      </c>
      <c r="C85" s="86">
        <v>295.5</v>
      </c>
    </row>
    <row r="86" spans="1:3">
      <c r="A86" s="110">
        <v>44342</v>
      </c>
      <c r="B86" s="86">
        <v>4.5</v>
      </c>
      <c r="C86" s="86">
        <v>298.10000000000002</v>
      </c>
    </row>
    <row r="87" spans="1:3">
      <c r="A87" s="110">
        <v>44343</v>
      </c>
      <c r="B87" s="86">
        <v>4.5</v>
      </c>
      <c r="C87" s="86">
        <v>296.3</v>
      </c>
    </row>
    <row r="88" spans="1:3">
      <c r="A88" s="110">
        <v>44344</v>
      </c>
      <c r="B88" s="86">
        <v>4.5</v>
      </c>
      <c r="C88" s="86">
        <v>297.7</v>
      </c>
    </row>
    <row r="89" spans="1:3">
      <c r="A89" s="110">
        <v>44348</v>
      </c>
      <c r="B89" s="86">
        <v>4.5</v>
      </c>
      <c r="C89" s="86">
        <v>296.2</v>
      </c>
    </row>
    <row r="90" spans="1:3">
      <c r="A90" s="110">
        <v>44349</v>
      </c>
      <c r="B90" s="86">
        <v>4.5</v>
      </c>
      <c r="C90" s="86">
        <v>298.5</v>
      </c>
    </row>
    <row r="91" spans="1:3">
      <c r="A91" s="110">
        <v>44350</v>
      </c>
      <c r="B91" s="86">
        <v>4.5999999999999996</v>
      </c>
      <c r="C91" s="86">
        <v>298.3</v>
      </c>
    </row>
    <row r="92" spans="1:3">
      <c r="A92" s="110">
        <v>44351</v>
      </c>
      <c r="B92" s="86">
        <v>4.5</v>
      </c>
      <c r="C92" s="86">
        <v>300.7</v>
      </c>
    </row>
    <row r="93" spans="1:3">
      <c r="A93" s="110">
        <v>44354</v>
      </c>
      <c r="B93" s="86">
        <v>4.5</v>
      </c>
      <c r="C93" s="86">
        <v>300.2</v>
      </c>
    </row>
    <row r="94" spans="1:3">
      <c r="A94" s="110">
        <v>44355</v>
      </c>
      <c r="B94" s="86">
        <v>4.5</v>
      </c>
      <c r="C94" s="86">
        <v>303.8</v>
      </c>
    </row>
    <row r="95" spans="1:3">
      <c r="A95" s="110">
        <v>44356</v>
      </c>
      <c r="B95" s="86">
        <v>4.5</v>
      </c>
      <c r="C95" s="86">
        <v>304.60000000000002</v>
      </c>
    </row>
    <row r="96" spans="1:3">
      <c r="A96" s="110">
        <v>44357</v>
      </c>
      <c r="B96" s="86">
        <v>4.5</v>
      </c>
      <c r="C96" s="86">
        <v>308.89999999999998</v>
      </c>
    </row>
    <row r="97" spans="1:3">
      <c r="A97" s="110">
        <v>44358</v>
      </c>
      <c r="B97" s="86">
        <v>4.5</v>
      </c>
      <c r="C97" s="86">
        <v>302.8</v>
      </c>
    </row>
    <row r="98" spans="1:3">
      <c r="A98" s="110">
        <v>44361</v>
      </c>
      <c r="B98" s="86">
        <v>4.5</v>
      </c>
      <c r="C98" s="86">
        <v>298.8</v>
      </c>
    </row>
    <row r="99" spans="1:3">
      <c r="A99" s="110">
        <v>44362</v>
      </c>
      <c r="B99" s="86">
        <v>4.5</v>
      </c>
      <c r="C99" s="86">
        <v>300.5</v>
      </c>
    </row>
    <row r="100" spans="1:3">
      <c r="A100" s="110">
        <v>44363</v>
      </c>
      <c r="B100" s="86">
        <v>4.5</v>
      </c>
      <c r="C100" s="86">
        <v>296.89999999999998</v>
      </c>
    </row>
    <row r="101" spans="1:3">
      <c r="A101" s="110">
        <v>44364</v>
      </c>
      <c r="B101" s="86">
        <v>4.5</v>
      </c>
      <c r="C101" s="86">
        <v>303.39999999999998</v>
      </c>
    </row>
    <row r="102" spans="1:3">
      <c r="A102" s="110">
        <v>44365</v>
      </c>
      <c r="B102" s="86">
        <v>4.5</v>
      </c>
      <c r="C102" s="86">
        <v>309.39999999999998</v>
      </c>
    </row>
    <row r="103" spans="1:3">
      <c r="A103" s="110">
        <v>44368</v>
      </c>
      <c r="B103" s="86">
        <v>4.5</v>
      </c>
      <c r="C103" s="86">
        <v>296.10000000000002</v>
      </c>
    </row>
    <row r="104" spans="1:3">
      <c r="A104" s="110">
        <v>44369</v>
      </c>
      <c r="B104" s="86">
        <v>4.4000000000000004</v>
      </c>
      <c r="C104" s="86">
        <v>301.5</v>
      </c>
    </row>
    <row r="105" spans="1:3">
      <c r="A105" s="110">
        <v>44370</v>
      </c>
      <c r="B105" s="86">
        <v>4.4000000000000004</v>
      </c>
      <c r="C105" s="86">
        <v>298.7</v>
      </c>
    </row>
    <row r="106" spans="1:3">
      <c r="A106" s="110">
        <v>44371</v>
      </c>
      <c r="B106" s="86">
        <v>4.3</v>
      </c>
      <c r="C106" s="86">
        <v>294</v>
      </c>
    </row>
    <row r="107" spans="1:3">
      <c r="A107" s="110">
        <v>44372</v>
      </c>
      <c r="B107" s="86">
        <v>4.3</v>
      </c>
      <c r="C107" s="86">
        <v>280.7</v>
      </c>
    </row>
    <row r="108" spans="1:3">
      <c r="A108" s="110">
        <v>44375</v>
      </c>
      <c r="B108" s="86">
        <v>4.3</v>
      </c>
      <c r="C108" s="86">
        <v>282.2</v>
      </c>
    </row>
    <row r="109" spans="1:3">
      <c r="A109" s="110">
        <v>44376</v>
      </c>
      <c r="B109" s="86">
        <v>4.3</v>
      </c>
      <c r="C109" s="86">
        <v>283.39999999999998</v>
      </c>
    </row>
    <row r="110" spans="1:3">
      <c r="A110" s="110">
        <v>44377</v>
      </c>
      <c r="B110" s="86">
        <v>4.3</v>
      </c>
      <c r="C110" s="86">
        <v>286.2</v>
      </c>
    </row>
    <row r="111" spans="1:3">
      <c r="A111" s="110">
        <v>44378</v>
      </c>
      <c r="B111" s="86">
        <v>4.3</v>
      </c>
      <c r="C111" s="86">
        <v>283.89999999999998</v>
      </c>
    </row>
    <row r="112" spans="1:3">
      <c r="A112" s="110">
        <v>44379</v>
      </c>
      <c r="B112" s="86">
        <v>4.3</v>
      </c>
      <c r="C112" s="86">
        <v>290</v>
      </c>
    </row>
    <row r="113" spans="1:3">
      <c r="A113" s="110">
        <v>44383</v>
      </c>
      <c r="B113" s="86">
        <v>4.3</v>
      </c>
      <c r="C113" s="86">
        <v>287</v>
      </c>
    </row>
    <row r="114" spans="1:3">
      <c r="A114" s="110">
        <v>44384</v>
      </c>
      <c r="B114" s="86">
        <v>4.2</v>
      </c>
      <c r="C114" s="86">
        <v>292.5</v>
      </c>
    </row>
    <row r="115" spans="1:3">
      <c r="A115" s="110">
        <v>44385</v>
      </c>
      <c r="B115" s="86">
        <v>4.2</v>
      </c>
      <c r="C115" s="86">
        <v>290</v>
      </c>
    </row>
    <row r="116" spans="1:3">
      <c r="A116" s="110">
        <v>44386</v>
      </c>
      <c r="B116" s="86">
        <v>4.2</v>
      </c>
      <c r="C116" s="86">
        <v>284.39999999999998</v>
      </c>
    </row>
    <row r="117" spans="1:3">
      <c r="A117" s="110">
        <v>44389</v>
      </c>
      <c r="B117" s="86">
        <v>4.2</v>
      </c>
      <c r="C117" s="86">
        <v>287.89999999999998</v>
      </c>
    </row>
    <row r="118" spans="1:3">
      <c r="A118" s="110">
        <v>44390</v>
      </c>
      <c r="B118" s="86">
        <v>4.2</v>
      </c>
      <c r="C118" s="86">
        <v>287.2</v>
      </c>
    </row>
    <row r="119" spans="1:3">
      <c r="A119" s="110">
        <v>44391</v>
      </c>
      <c r="B119" s="86">
        <v>4.2</v>
      </c>
      <c r="C119" s="86">
        <v>282.10000000000002</v>
      </c>
    </row>
    <row r="120" spans="1:3">
      <c r="A120" s="110">
        <v>44392</v>
      </c>
      <c r="B120" s="86">
        <v>4.2</v>
      </c>
      <c r="C120" s="86">
        <v>289.5</v>
      </c>
    </row>
    <row r="121" spans="1:3">
      <c r="A121" s="110">
        <v>44393</v>
      </c>
      <c r="B121" s="86">
        <v>4.2</v>
      </c>
      <c r="C121" s="86">
        <v>292.60000000000002</v>
      </c>
    </row>
    <row r="122" spans="1:3">
      <c r="A122" s="110">
        <v>44396</v>
      </c>
      <c r="B122" s="86">
        <v>4.2</v>
      </c>
      <c r="C122" s="86">
        <v>297</v>
      </c>
    </row>
    <row r="123" spans="1:3">
      <c r="A123" s="110">
        <v>44397</v>
      </c>
      <c r="B123" s="86">
        <v>4.2</v>
      </c>
      <c r="C123" s="86">
        <v>308.7</v>
      </c>
    </row>
    <row r="124" spans="1:3">
      <c r="A124" s="110">
        <v>44398</v>
      </c>
      <c r="B124" s="86">
        <v>4.2</v>
      </c>
      <c r="C124" s="86">
        <v>303.2</v>
      </c>
    </row>
    <row r="125" spans="1:3">
      <c r="A125" s="110">
        <v>44399</v>
      </c>
      <c r="B125" s="86">
        <v>4.2</v>
      </c>
      <c r="C125" s="86">
        <v>291.60000000000002</v>
      </c>
    </row>
    <row r="126" spans="1:3">
      <c r="A126" s="110">
        <v>44400</v>
      </c>
      <c r="B126" s="86">
        <v>4.2</v>
      </c>
      <c r="C126" s="86">
        <v>295.7</v>
      </c>
    </row>
    <row r="127" spans="1:3">
      <c r="A127" s="110">
        <v>44403</v>
      </c>
      <c r="B127" s="86">
        <v>4.2</v>
      </c>
      <c r="C127" s="86">
        <v>298.89999999999998</v>
      </c>
    </row>
    <row r="128" spans="1:3">
      <c r="A128" s="110">
        <v>44404</v>
      </c>
      <c r="B128" s="86">
        <v>4.2</v>
      </c>
      <c r="C128" s="86">
        <v>296.89999999999998</v>
      </c>
    </row>
    <row r="129" spans="1:3">
      <c r="A129" s="110">
        <v>44405</v>
      </c>
      <c r="B129" s="86">
        <v>4.2</v>
      </c>
      <c r="C129" s="86">
        <v>300.39999999999998</v>
      </c>
    </row>
    <row r="130" spans="1:3">
      <c r="A130" s="110">
        <v>44406</v>
      </c>
      <c r="B130" s="86">
        <v>4.2</v>
      </c>
      <c r="C130" s="86">
        <v>295.3</v>
      </c>
    </row>
    <row r="131" spans="1:3">
      <c r="A131" s="110">
        <v>44407</v>
      </c>
      <c r="B131" s="86">
        <v>4.2</v>
      </c>
      <c r="C131" s="86">
        <v>297.39999999999998</v>
      </c>
    </row>
    <row r="132" spans="1:3">
      <c r="A132" s="110">
        <v>44410</v>
      </c>
      <c r="B132" s="86">
        <v>4.2</v>
      </c>
      <c r="C132" s="86">
        <v>297</v>
      </c>
    </row>
    <row r="133" spans="1:3">
      <c r="A133" s="110">
        <v>44411</v>
      </c>
      <c r="B133" s="86">
        <v>4.2</v>
      </c>
      <c r="C133" s="86">
        <v>299.3</v>
      </c>
    </row>
    <row r="134" spans="1:3">
      <c r="A134" s="110">
        <v>44412</v>
      </c>
      <c r="B134" s="86">
        <v>4.2</v>
      </c>
      <c r="C134" s="86">
        <v>300.39999999999998</v>
      </c>
    </row>
    <row r="135" spans="1:3">
      <c r="A135" s="110">
        <v>44413</v>
      </c>
      <c r="B135" s="86">
        <v>4.2</v>
      </c>
      <c r="C135" s="86">
        <v>301.39999999999998</v>
      </c>
    </row>
    <row r="136" spans="1:3">
      <c r="A136" s="110">
        <v>44414</v>
      </c>
      <c r="B136" s="86">
        <v>4.3</v>
      </c>
      <c r="C136" s="86">
        <v>293.60000000000002</v>
      </c>
    </row>
    <row r="137" spans="1:3">
      <c r="A137" s="110">
        <v>44417</v>
      </c>
      <c r="B137" s="86">
        <v>4.3</v>
      </c>
      <c r="C137" s="86">
        <v>292.10000000000002</v>
      </c>
    </row>
    <row r="138" spans="1:3">
      <c r="A138" s="110">
        <v>44418</v>
      </c>
      <c r="B138" s="86">
        <v>4.3</v>
      </c>
      <c r="C138" s="86">
        <v>291.10000000000002</v>
      </c>
    </row>
    <row r="139" spans="1:3">
      <c r="A139" s="110">
        <v>44419</v>
      </c>
      <c r="B139" s="86">
        <v>4.2</v>
      </c>
      <c r="C139" s="86">
        <v>288.39999999999998</v>
      </c>
    </row>
    <row r="140" spans="1:3">
      <c r="A140" s="110">
        <v>44420</v>
      </c>
      <c r="B140" s="86">
        <v>4.2</v>
      </c>
      <c r="C140" s="86">
        <v>292.10000000000002</v>
      </c>
    </row>
    <row r="141" spans="1:3">
      <c r="A141" s="110">
        <v>44421</v>
      </c>
      <c r="B141" s="86">
        <v>4.2</v>
      </c>
      <c r="C141" s="86">
        <v>296.89999999999998</v>
      </c>
    </row>
    <row r="142" spans="1:3">
      <c r="A142" s="110">
        <v>44424</v>
      </c>
      <c r="B142" s="86">
        <v>4.3</v>
      </c>
      <c r="C142" s="86">
        <v>299</v>
      </c>
    </row>
    <row r="143" spans="1:3">
      <c r="A143" s="110">
        <v>44425</v>
      </c>
      <c r="B143" s="86">
        <v>4.3</v>
      </c>
      <c r="C143" s="86">
        <v>301.8</v>
      </c>
    </row>
    <row r="144" spans="1:3">
      <c r="A144" s="110">
        <v>44426</v>
      </c>
      <c r="B144" s="86">
        <v>4.2</v>
      </c>
      <c r="C144" s="86">
        <v>298.39999999999998</v>
      </c>
    </row>
    <row r="145" spans="1:3">
      <c r="A145" s="110">
        <v>44427</v>
      </c>
      <c r="B145" s="86">
        <v>4.2</v>
      </c>
      <c r="C145" s="86">
        <v>301.60000000000002</v>
      </c>
    </row>
    <row r="146" spans="1:3">
      <c r="A146" s="110">
        <v>44428</v>
      </c>
      <c r="B146" s="86">
        <v>4.3</v>
      </c>
      <c r="C146" s="86">
        <v>300</v>
      </c>
    </row>
    <row r="147" spans="1:3">
      <c r="A147" s="110">
        <v>44431</v>
      </c>
      <c r="B147" s="86">
        <v>4.3</v>
      </c>
      <c r="C147" s="86">
        <v>299.8</v>
      </c>
    </row>
    <row r="148" spans="1:3">
      <c r="A148" s="110">
        <v>44432</v>
      </c>
      <c r="B148" s="86">
        <v>4.3</v>
      </c>
      <c r="C148" s="86">
        <v>300.7</v>
      </c>
    </row>
    <row r="149" spans="1:3">
      <c r="A149" s="110">
        <v>44433</v>
      </c>
      <c r="B149" s="86">
        <v>4.3</v>
      </c>
      <c r="C149" s="86">
        <v>289.39999999999998</v>
      </c>
    </row>
    <row r="150" spans="1:3">
      <c r="A150" s="110">
        <v>44434</v>
      </c>
      <c r="B150" s="86">
        <v>4.3</v>
      </c>
      <c r="C150" s="86">
        <v>288.89999999999998</v>
      </c>
    </row>
    <row r="151" spans="1:3">
      <c r="A151" s="110">
        <v>44435</v>
      </c>
      <c r="B151" s="86">
        <v>4.2</v>
      </c>
      <c r="C151" s="86">
        <v>290.7</v>
      </c>
    </row>
    <row r="152" spans="1:3">
      <c r="A152" s="110">
        <v>44438</v>
      </c>
      <c r="B152" s="86">
        <v>4.3</v>
      </c>
      <c r="C152" s="86">
        <v>292.2</v>
      </c>
    </row>
    <row r="153" spans="1:3">
      <c r="A153" s="110">
        <v>44439</v>
      </c>
      <c r="B153" s="86">
        <v>4.2</v>
      </c>
      <c r="C153" s="86">
        <v>294.10000000000002</v>
      </c>
    </row>
    <row r="154" spans="1:3">
      <c r="A154" s="110">
        <v>44440</v>
      </c>
      <c r="B154" s="86">
        <v>4.2</v>
      </c>
      <c r="C154" s="86">
        <v>291</v>
      </c>
    </row>
    <row r="155" spans="1:3">
      <c r="A155" s="110">
        <v>44441</v>
      </c>
      <c r="B155" s="86">
        <v>4.0999999999999996</v>
      </c>
      <c r="C155" s="86">
        <v>286.3</v>
      </c>
    </row>
    <row r="156" spans="1:3">
      <c r="A156" s="110">
        <v>44442</v>
      </c>
      <c r="B156" s="86">
        <v>4.0999999999999996</v>
      </c>
      <c r="C156" s="86">
        <v>281.3</v>
      </c>
    </row>
    <row r="157" spans="1:3">
      <c r="A157" s="110">
        <v>44446</v>
      </c>
      <c r="B157" s="86">
        <v>4.2</v>
      </c>
      <c r="C157" s="86">
        <v>277.3</v>
      </c>
    </row>
    <row r="158" spans="1:3">
      <c r="A158" s="110">
        <v>44447</v>
      </c>
      <c r="B158" s="86">
        <v>4.2</v>
      </c>
      <c r="C158" s="86">
        <v>278.7</v>
      </c>
    </row>
    <row r="159" spans="1:3">
      <c r="A159" s="110">
        <v>44448</v>
      </c>
      <c r="B159" s="86">
        <v>4.0999999999999996</v>
      </c>
      <c r="C159" s="86">
        <v>279.10000000000002</v>
      </c>
    </row>
    <row r="160" spans="1:3">
      <c r="A160" s="110">
        <v>44449</v>
      </c>
      <c r="B160" s="86">
        <v>4.0999999999999996</v>
      </c>
      <c r="C160" s="86">
        <v>275.2</v>
      </c>
    </row>
    <row r="161" spans="1:3">
      <c r="A161" s="110">
        <v>44452</v>
      </c>
      <c r="B161" s="86">
        <v>4.0999999999999996</v>
      </c>
      <c r="C161" s="86">
        <v>277.5</v>
      </c>
    </row>
    <row r="162" spans="1:3">
      <c r="A162" s="110">
        <v>44453</v>
      </c>
      <c r="B162" s="86">
        <v>4</v>
      </c>
      <c r="C162" s="86">
        <v>276.2</v>
      </c>
    </row>
    <row r="163" spans="1:3">
      <c r="A163" s="110">
        <v>44454</v>
      </c>
      <c r="B163" s="86">
        <v>4</v>
      </c>
      <c r="C163" s="86">
        <v>277.2</v>
      </c>
    </row>
    <row r="164" spans="1:3">
      <c r="A164" s="110">
        <v>44455</v>
      </c>
      <c r="B164" s="86">
        <v>4</v>
      </c>
      <c r="C164" s="86">
        <v>263.3</v>
      </c>
    </row>
    <row r="165" spans="1:3">
      <c r="A165" s="110">
        <v>44456</v>
      </c>
      <c r="B165" s="86">
        <v>3.9</v>
      </c>
      <c r="C165" s="86">
        <v>255.2</v>
      </c>
    </row>
    <row r="166" spans="1:3">
      <c r="A166" s="110">
        <v>44459</v>
      </c>
      <c r="B166" s="86">
        <v>4</v>
      </c>
      <c r="C166" s="86">
        <v>267.7</v>
      </c>
    </row>
    <row r="167" spans="1:3">
      <c r="A167" s="110">
        <v>44460</v>
      </c>
      <c r="B167" s="86">
        <v>4</v>
      </c>
      <c r="C167" s="86">
        <v>266.60000000000002</v>
      </c>
    </row>
    <row r="168" spans="1:3">
      <c r="A168" s="110">
        <v>44461</v>
      </c>
      <c r="B168" s="86">
        <v>4</v>
      </c>
      <c r="C168" s="86">
        <v>266.5</v>
      </c>
    </row>
    <row r="169" spans="1:3">
      <c r="A169" s="110">
        <v>44462</v>
      </c>
      <c r="B169" s="86">
        <v>4.0999999999999996</v>
      </c>
      <c r="C169" s="86">
        <v>269.3</v>
      </c>
    </row>
    <row r="170" spans="1:3">
      <c r="A170" s="110">
        <v>44463</v>
      </c>
      <c r="B170" s="86">
        <v>4.0999999999999996</v>
      </c>
      <c r="C170" s="86">
        <v>266.3</v>
      </c>
    </row>
    <row r="171" spans="1:3">
      <c r="A171" s="110">
        <v>44466</v>
      </c>
      <c r="B171" s="86">
        <v>4.2</v>
      </c>
      <c r="C171" s="86">
        <v>263.89999999999998</v>
      </c>
    </row>
    <row r="172" spans="1:3">
      <c r="A172" s="110">
        <v>44467</v>
      </c>
      <c r="B172" s="86">
        <v>4.3</v>
      </c>
      <c r="C172" s="86">
        <v>266.89999999999998</v>
      </c>
    </row>
    <row r="173" spans="1:3">
      <c r="A173" s="110">
        <v>44468</v>
      </c>
      <c r="B173" s="86">
        <v>4.3</v>
      </c>
      <c r="C173" s="86">
        <v>274.3</v>
      </c>
    </row>
    <row r="174" spans="1:3">
      <c r="A174" s="110">
        <v>44469</v>
      </c>
      <c r="B174" s="86">
        <v>4.3</v>
      </c>
      <c r="C174" s="86">
        <v>277.7</v>
      </c>
    </row>
    <row r="175" spans="1:3">
      <c r="A175" s="110">
        <v>44470</v>
      </c>
      <c r="B175" s="86">
        <v>4.3</v>
      </c>
      <c r="C175" s="86">
        <v>311.60000000000002</v>
      </c>
    </row>
    <row r="176" spans="1:3">
      <c r="A176" s="110">
        <v>44473</v>
      </c>
      <c r="B176" s="86">
        <v>4.4000000000000004</v>
      </c>
      <c r="C176" s="86">
        <v>316.60000000000002</v>
      </c>
    </row>
    <row r="177" spans="1:3">
      <c r="A177" s="110">
        <v>44474</v>
      </c>
      <c r="B177" s="86">
        <v>4.4000000000000004</v>
      </c>
      <c r="C177" s="86">
        <v>313.8</v>
      </c>
    </row>
    <row r="178" spans="1:3">
      <c r="A178" s="110">
        <v>44475</v>
      </c>
      <c r="B178" s="86">
        <v>4.4000000000000004</v>
      </c>
      <c r="C178" s="86">
        <v>317.2</v>
      </c>
    </row>
    <row r="179" spans="1:3">
      <c r="A179" s="110">
        <v>44476</v>
      </c>
      <c r="B179" s="86">
        <v>4.5</v>
      </c>
      <c r="C179" s="86">
        <v>313</v>
      </c>
    </row>
    <row r="180" spans="1:3">
      <c r="A180" s="110">
        <v>44477</v>
      </c>
      <c r="B180" s="86">
        <v>4.5</v>
      </c>
      <c r="C180" s="86">
        <v>309.2</v>
      </c>
    </row>
    <row r="181" spans="1:3">
      <c r="A181" s="110">
        <v>44481</v>
      </c>
      <c r="B181" s="86">
        <v>4.4000000000000004</v>
      </c>
      <c r="C181" s="86">
        <v>308.10000000000002</v>
      </c>
    </row>
    <row r="182" spans="1:3">
      <c r="A182" s="110">
        <v>44482</v>
      </c>
      <c r="B182" s="86">
        <v>4.4000000000000004</v>
      </c>
      <c r="C182" s="86">
        <v>309</v>
      </c>
    </row>
    <row r="183" spans="1:3">
      <c r="A183" s="110">
        <v>44483</v>
      </c>
      <c r="B183" s="86">
        <v>4.3</v>
      </c>
      <c r="C183" s="86">
        <v>307.5</v>
      </c>
    </row>
    <row r="184" spans="1:3">
      <c r="A184" s="110">
        <v>44484</v>
      </c>
      <c r="B184" s="86">
        <v>4.3</v>
      </c>
      <c r="C184" s="86">
        <v>300.89999999999998</v>
      </c>
    </row>
    <row r="185" spans="1:3">
      <c r="A185" s="110">
        <v>44487</v>
      </c>
      <c r="B185" s="86">
        <v>4.3</v>
      </c>
      <c r="C185" s="86">
        <v>298.7</v>
      </c>
    </row>
    <row r="186" spans="1:3">
      <c r="A186" s="110">
        <v>44488</v>
      </c>
      <c r="B186" s="86">
        <v>4.4000000000000004</v>
      </c>
      <c r="C186" s="86">
        <v>301.39999999999998</v>
      </c>
    </row>
    <row r="187" spans="1:3">
      <c r="A187" s="110">
        <v>44489</v>
      </c>
      <c r="B187" s="86">
        <v>4.4000000000000004</v>
      </c>
      <c r="C187" s="86">
        <v>298</v>
      </c>
    </row>
    <row r="188" spans="1:3">
      <c r="A188" s="110">
        <v>44490</v>
      </c>
      <c r="B188" s="86">
        <v>4.4000000000000004</v>
      </c>
      <c r="C188" s="86">
        <v>296.8</v>
      </c>
    </row>
    <row r="189" spans="1:3">
      <c r="A189" s="110">
        <v>44491</v>
      </c>
      <c r="B189" s="86">
        <v>4.4000000000000004</v>
      </c>
      <c r="C189" s="86">
        <v>301</v>
      </c>
    </row>
    <row r="190" spans="1:3">
      <c r="A190" s="110">
        <v>44494</v>
      </c>
      <c r="B190" s="86">
        <v>4.5</v>
      </c>
      <c r="C190" s="86">
        <v>305.5</v>
      </c>
    </row>
    <row r="191" spans="1:3">
      <c r="A191" s="110">
        <v>44495</v>
      </c>
      <c r="B191" s="86">
        <v>4.4000000000000004</v>
      </c>
      <c r="C191" s="86">
        <v>306.39999999999998</v>
      </c>
    </row>
    <row r="192" spans="1:3">
      <c r="A192" s="110">
        <v>44496</v>
      </c>
      <c r="B192" s="86">
        <v>4.4000000000000004</v>
      </c>
      <c r="C192" s="86">
        <v>309.39999999999998</v>
      </c>
    </row>
    <row r="193" spans="1:3">
      <c r="A193" s="110">
        <v>44497</v>
      </c>
      <c r="B193" s="86">
        <v>4.4000000000000004</v>
      </c>
      <c r="C193" s="86">
        <v>312.2</v>
      </c>
    </row>
    <row r="194" spans="1:3">
      <c r="A194" s="110">
        <v>44498</v>
      </c>
      <c r="B194" s="86">
        <v>4.4000000000000004</v>
      </c>
      <c r="C194" s="86">
        <v>314.2</v>
      </c>
    </row>
    <row r="195" spans="1:3">
      <c r="A195" s="110">
        <v>44501</v>
      </c>
      <c r="B195" s="86">
        <v>4.4000000000000004</v>
      </c>
      <c r="C195" s="86">
        <v>313.3</v>
      </c>
    </row>
    <row r="196" spans="1:3">
      <c r="A196" s="110">
        <v>44502</v>
      </c>
      <c r="B196" s="86">
        <v>4.4000000000000004</v>
      </c>
      <c r="C196" s="86">
        <v>313.10000000000002</v>
      </c>
    </row>
    <row r="197" spans="1:3">
      <c r="A197" s="110">
        <v>44503</v>
      </c>
      <c r="B197" s="86">
        <v>4.4000000000000004</v>
      </c>
      <c r="C197" s="86">
        <v>307.89999999999998</v>
      </c>
    </row>
    <row r="198" spans="1:3">
      <c r="A198" s="110">
        <v>44504</v>
      </c>
      <c r="B198" s="86">
        <v>4.4000000000000004</v>
      </c>
      <c r="C198" s="86">
        <v>313.10000000000002</v>
      </c>
    </row>
    <row r="199" spans="1:3">
      <c r="A199" s="110">
        <v>44505</v>
      </c>
      <c r="B199" s="86">
        <v>4.4000000000000004</v>
      </c>
      <c r="C199" s="86">
        <v>317.7</v>
      </c>
    </row>
    <row r="200" spans="1:3">
      <c r="A200" s="110">
        <v>44508</v>
      </c>
      <c r="B200" s="86">
        <v>4.4000000000000004</v>
      </c>
      <c r="C200" s="86">
        <v>316.3</v>
      </c>
    </row>
    <row r="201" spans="1:3">
      <c r="A201" s="110">
        <v>44509</v>
      </c>
      <c r="B201" s="86">
        <v>4.4000000000000004</v>
      </c>
      <c r="C201" s="86">
        <v>317.8</v>
      </c>
    </row>
    <row r="202" spans="1:3">
      <c r="A202" s="110">
        <v>44510</v>
      </c>
      <c r="B202" s="86">
        <v>4.5</v>
      </c>
      <c r="C202" s="86">
        <v>313.39999999999998</v>
      </c>
    </row>
    <row r="203" spans="1:3">
      <c r="A203" s="110">
        <v>44511</v>
      </c>
      <c r="B203" s="86">
        <v>4.4000000000000004</v>
      </c>
      <c r="C203" s="86">
        <v>308.89999999999998</v>
      </c>
    </row>
    <row r="204" spans="1:3">
      <c r="A204" s="110">
        <v>44515</v>
      </c>
      <c r="B204" s="86">
        <v>4.5</v>
      </c>
      <c r="C204" s="86">
        <v>306.3</v>
      </c>
    </row>
    <row r="205" spans="1:3">
      <c r="A205" s="110">
        <v>44516</v>
      </c>
      <c r="B205" s="86">
        <v>4.5</v>
      </c>
      <c r="C205" s="86">
        <v>304.39999999999998</v>
      </c>
    </row>
    <row r="206" spans="1:3">
      <c r="A206" s="110">
        <v>44517</v>
      </c>
      <c r="B206" s="86">
        <v>4.5</v>
      </c>
      <c r="C206" s="86">
        <v>313.8</v>
      </c>
    </row>
    <row r="207" spans="1:3">
      <c r="A207" s="110">
        <v>44518</v>
      </c>
      <c r="B207" s="86">
        <v>4.5</v>
      </c>
      <c r="C207" s="86">
        <v>314.3</v>
      </c>
    </row>
    <row r="208" spans="1:3">
      <c r="A208" s="110">
        <v>44519</v>
      </c>
      <c r="B208" s="86">
        <v>4.5</v>
      </c>
      <c r="C208" s="86">
        <v>317.3</v>
      </c>
    </row>
    <row r="209" spans="1:3">
      <c r="A209" s="110">
        <v>44522</v>
      </c>
      <c r="B209" s="86">
        <v>4.5999999999999996</v>
      </c>
      <c r="C209" s="86">
        <v>313.89999999999998</v>
      </c>
    </row>
    <row r="210" spans="1:3">
      <c r="A210" s="110">
        <v>44523</v>
      </c>
      <c r="B210" s="86">
        <v>4.5999999999999996</v>
      </c>
      <c r="C210" s="86">
        <v>318.3</v>
      </c>
    </row>
    <row r="211" spans="1:3">
      <c r="A211" s="110">
        <v>44524</v>
      </c>
      <c r="B211" s="86">
        <v>4.5999999999999996</v>
      </c>
      <c r="C211" s="86">
        <v>316.2</v>
      </c>
    </row>
    <row r="212" spans="1:3">
      <c r="A212" s="110">
        <v>44526</v>
      </c>
      <c r="B212" s="86">
        <v>4.5999999999999996</v>
      </c>
      <c r="C212" s="86">
        <v>332.6</v>
      </c>
    </row>
    <row r="213" spans="1:3">
      <c r="A213" s="110">
        <v>44529</v>
      </c>
      <c r="B213" s="86">
        <v>4.7</v>
      </c>
      <c r="C213" s="86">
        <v>338.2</v>
      </c>
    </row>
    <row r="214" spans="1:3">
      <c r="A214" s="110">
        <v>44530</v>
      </c>
      <c r="B214" s="86">
        <v>4.7</v>
      </c>
      <c r="C214" s="86">
        <v>342</v>
      </c>
    </row>
    <row r="215" spans="1:3">
      <c r="A215" s="110">
        <v>44531</v>
      </c>
      <c r="B215" s="86">
        <v>4.5999999999999996</v>
      </c>
      <c r="C215" s="86">
        <v>343</v>
      </c>
    </row>
    <row r="216" spans="1:3">
      <c r="A216" s="110">
        <v>44532</v>
      </c>
      <c r="B216" s="86">
        <v>4.5999999999999996</v>
      </c>
      <c r="C216" s="86">
        <v>337.5</v>
      </c>
    </row>
    <row r="217" spans="1:3">
      <c r="A217" s="110">
        <v>44533</v>
      </c>
      <c r="B217" s="86">
        <v>4.5999999999999996</v>
      </c>
      <c r="C217" s="86">
        <v>344</v>
      </c>
    </row>
    <row r="218" spans="1:3">
      <c r="A218" s="110">
        <v>44536</v>
      </c>
      <c r="B218" s="86">
        <v>4.5999999999999996</v>
      </c>
      <c r="C218" s="86">
        <v>333.9</v>
      </c>
    </row>
    <row r="219" spans="1:3">
      <c r="A219" s="110">
        <v>44537</v>
      </c>
      <c r="B219" s="86">
        <v>4.5999999999999996</v>
      </c>
      <c r="C219" s="86">
        <v>325.60000000000002</v>
      </c>
    </row>
    <row r="220" spans="1:3">
      <c r="A220" s="110">
        <v>44538</v>
      </c>
      <c r="B220" s="86">
        <v>4.5999999999999996</v>
      </c>
      <c r="C220" s="86">
        <v>324.7</v>
      </c>
    </row>
    <row r="221" spans="1:3">
      <c r="A221" s="110">
        <v>44539</v>
      </c>
      <c r="B221" s="86">
        <v>4.5</v>
      </c>
      <c r="C221" s="86">
        <v>319.8</v>
      </c>
    </row>
    <row r="222" spans="1:3">
      <c r="A222" s="110">
        <v>44540</v>
      </c>
      <c r="B222" s="86">
        <v>4.5</v>
      </c>
      <c r="C222" s="86">
        <v>321.89999999999998</v>
      </c>
    </row>
    <row r="223" spans="1:3">
      <c r="A223" s="110">
        <v>44543</v>
      </c>
      <c r="B223" s="86">
        <v>4.5</v>
      </c>
      <c r="C223" s="86">
        <v>324.5</v>
      </c>
    </row>
    <row r="224" spans="1:3">
      <c r="A224" s="110">
        <v>44544</v>
      </c>
      <c r="B224" s="86">
        <v>4.5</v>
      </c>
      <c r="C224" s="86">
        <v>322.7</v>
      </c>
    </row>
    <row r="225" spans="1:3">
      <c r="A225" s="110">
        <v>44545</v>
      </c>
      <c r="B225" s="86">
        <v>4.5</v>
      </c>
      <c r="C225" s="86">
        <v>322.3</v>
      </c>
    </row>
    <row r="226" spans="1:3">
      <c r="A226" s="110">
        <v>44546</v>
      </c>
      <c r="B226" s="86">
        <v>4.5</v>
      </c>
      <c r="C226" s="86">
        <v>327.7</v>
      </c>
    </row>
    <row r="227" spans="1:3">
      <c r="A227" s="110">
        <v>44547</v>
      </c>
      <c r="B227" s="86">
        <v>4.5</v>
      </c>
      <c r="C227" s="86">
        <v>327.2</v>
      </c>
    </row>
    <row r="228" spans="1:3">
      <c r="A228" s="110">
        <v>44550</v>
      </c>
      <c r="B228" s="86">
        <v>4.5</v>
      </c>
      <c r="C228" s="86">
        <v>326.39999999999998</v>
      </c>
    </row>
    <row r="229" spans="1:3">
      <c r="A229" s="110">
        <v>44551</v>
      </c>
      <c r="B229" s="86">
        <v>4.5</v>
      </c>
      <c r="C229" s="86">
        <v>322</v>
      </c>
    </row>
    <row r="230" spans="1:3">
      <c r="A230" s="110">
        <v>44552</v>
      </c>
      <c r="B230" s="86">
        <v>4.5</v>
      </c>
      <c r="C230" s="86">
        <v>322.3</v>
      </c>
    </row>
    <row r="231" spans="1:3">
      <c r="A231" s="110">
        <v>44553</v>
      </c>
      <c r="B231" s="86">
        <v>4.5</v>
      </c>
      <c r="C231" s="86">
        <v>319.89999999999998</v>
      </c>
    </row>
    <row r="232" spans="1:3">
      <c r="A232" s="110">
        <v>44557</v>
      </c>
      <c r="B232" s="86">
        <v>4.5</v>
      </c>
      <c r="C232" s="86">
        <v>321.3</v>
      </c>
    </row>
    <row r="233" spans="1:3">
      <c r="A233" s="110">
        <v>44558</v>
      </c>
      <c r="B233" s="86">
        <v>4.5</v>
      </c>
      <c r="C233" s="86">
        <v>322.2</v>
      </c>
    </row>
    <row r="234" spans="1:3">
      <c r="A234" s="110">
        <v>44559</v>
      </c>
      <c r="B234" s="86">
        <v>4.5</v>
      </c>
      <c r="C234" s="86">
        <v>315.7</v>
      </c>
    </row>
    <row r="235" spans="1:3">
      <c r="A235" s="110">
        <v>44560</v>
      </c>
      <c r="B235" s="86">
        <v>4.5</v>
      </c>
      <c r="C235" s="86">
        <v>316.39999999999998</v>
      </c>
    </row>
    <row r="236" spans="1:3">
      <c r="A236" s="110">
        <v>44561</v>
      </c>
      <c r="B236" s="86">
        <v>4.5</v>
      </c>
      <c r="C236" s="86">
        <v>317.3</v>
      </c>
    </row>
    <row r="237" spans="1:3">
      <c r="A237" s="110">
        <v>44564</v>
      </c>
      <c r="B237" s="86">
        <v>4.5</v>
      </c>
      <c r="C237" s="86">
        <v>308.8</v>
      </c>
    </row>
    <row r="238" spans="1:3">
      <c r="A238" s="110">
        <v>44565</v>
      </c>
      <c r="B238" s="86">
        <v>4.5</v>
      </c>
      <c r="C238" s="86">
        <v>307.89999999999998</v>
      </c>
    </row>
    <row r="239" spans="1:3">
      <c r="A239" s="110">
        <v>44566</v>
      </c>
      <c r="B239" s="86">
        <v>4.5</v>
      </c>
      <c r="C239" s="86">
        <v>305.89999999999998</v>
      </c>
    </row>
    <row r="240" spans="1:3">
      <c r="A240" s="110">
        <v>44567</v>
      </c>
      <c r="B240" s="86">
        <v>4.5999999999999996</v>
      </c>
      <c r="C240" s="86">
        <v>307.60000000000002</v>
      </c>
    </row>
    <row r="241" spans="1:3">
      <c r="A241" s="110">
        <v>44568</v>
      </c>
      <c r="B241" s="86">
        <v>4.5999999999999996</v>
      </c>
      <c r="C241" s="86">
        <v>301.3</v>
      </c>
    </row>
    <row r="242" spans="1:3">
      <c r="A242" s="110">
        <v>44571</v>
      </c>
      <c r="B242" s="86">
        <v>4.5999999999999996</v>
      </c>
      <c r="C242" s="86">
        <v>307</v>
      </c>
    </row>
    <row r="243" spans="1:3">
      <c r="A243" s="110">
        <v>44572</v>
      </c>
      <c r="B243" s="86">
        <v>4.5999999999999996</v>
      </c>
      <c r="C243" s="86">
        <v>308.8</v>
      </c>
    </row>
    <row r="244" spans="1:3">
      <c r="A244" s="110">
        <v>44573</v>
      </c>
      <c r="B244" s="86">
        <v>4.5999999999999996</v>
      </c>
      <c r="C244" s="86">
        <v>310.39999999999998</v>
      </c>
    </row>
    <row r="245" spans="1:3">
      <c r="A245" s="110">
        <v>44574</v>
      </c>
      <c r="B245" s="86">
        <v>4.5999999999999996</v>
      </c>
      <c r="C245" s="86">
        <v>311.89999999999998</v>
      </c>
    </row>
    <row r="246" spans="1:3">
      <c r="A246" s="110">
        <v>44575</v>
      </c>
      <c r="B246" s="86">
        <v>4.7</v>
      </c>
      <c r="C246" s="86">
        <v>311.8</v>
      </c>
    </row>
    <row r="247" spans="1:3">
      <c r="A247" s="110">
        <v>44579</v>
      </c>
      <c r="B247" s="86">
        <v>4.8</v>
      </c>
      <c r="C247" s="86">
        <v>312.2</v>
      </c>
    </row>
    <row r="248" spans="1:3">
      <c r="A248" s="110">
        <v>44580</v>
      </c>
      <c r="B248" s="86">
        <v>4.7</v>
      </c>
      <c r="C248" s="86">
        <v>310.2</v>
      </c>
    </row>
    <row r="249" spans="1:3">
      <c r="A249" s="110">
        <v>44581</v>
      </c>
      <c r="B249" s="86">
        <v>4.8</v>
      </c>
      <c r="C249" s="86">
        <v>315.10000000000002</v>
      </c>
    </row>
    <row r="250" spans="1:3">
      <c r="A250" s="110">
        <v>44582</v>
      </c>
      <c r="B250" s="86">
        <v>4.8</v>
      </c>
      <c r="C250" s="86">
        <v>322.3</v>
      </c>
    </row>
    <row r="251" spans="1:3">
      <c r="A251" s="110">
        <v>44585</v>
      </c>
      <c r="B251" s="86">
        <v>4.9000000000000004</v>
      </c>
      <c r="C251" s="86">
        <v>331</v>
      </c>
    </row>
    <row r="252" spans="1:3">
      <c r="A252" s="110">
        <v>44586</v>
      </c>
      <c r="B252" s="86">
        <v>4.9000000000000004</v>
      </c>
      <c r="C252" s="86">
        <v>336.9</v>
      </c>
    </row>
    <row r="253" spans="1:3">
      <c r="A253" s="110">
        <v>44587</v>
      </c>
      <c r="B253" s="86">
        <v>5</v>
      </c>
      <c r="C253" s="86">
        <v>334.4</v>
      </c>
    </row>
    <row r="254" spans="1:3">
      <c r="A254" s="110">
        <v>44588</v>
      </c>
      <c r="B254" s="86">
        <v>5</v>
      </c>
      <c r="C254" s="86">
        <v>333.5</v>
      </c>
    </row>
    <row r="255" spans="1:3">
      <c r="A255" s="110">
        <v>44589</v>
      </c>
      <c r="B255" s="86">
        <v>5</v>
      </c>
      <c r="C255" s="86">
        <v>336.1</v>
      </c>
    </row>
    <row r="256" spans="1:3">
      <c r="A256" s="110">
        <v>44592</v>
      </c>
      <c r="B256" s="86">
        <v>4.9000000000000004</v>
      </c>
      <c r="C256" s="86">
        <v>335.1</v>
      </c>
    </row>
    <row r="257" spans="1:3">
      <c r="A257" s="110">
        <v>44593</v>
      </c>
      <c r="B257" s="86">
        <v>4.9000000000000004</v>
      </c>
      <c r="C257" s="86">
        <v>334.4</v>
      </c>
    </row>
    <row r="258" spans="1:3">
      <c r="A258" s="110">
        <v>44594</v>
      </c>
      <c r="B258" s="86">
        <v>5</v>
      </c>
      <c r="C258" s="86">
        <v>338.6</v>
      </c>
    </row>
    <row r="259" spans="1:3">
      <c r="A259" s="110">
        <v>44595</v>
      </c>
      <c r="B259" s="86">
        <v>5</v>
      </c>
      <c r="C259" s="86">
        <v>336.7</v>
      </c>
    </row>
    <row r="260" spans="1:3">
      <c r="A260" s="110">
        <v>44596</v>
      </c>
      <c r="B260" s="86">
        <v>5.0999999999999996</v>
      </c>
      <c r="C260" s="86">
        <v>337.2</v>
      </c>
    </row>
    <row r="261" spans="1:3">
      <c r="A261" s="110">
        <v>44599</v>
      </c>
      <c r="B261" s="86">
        <v>5.0999999999999996</v>
      </c>
      <c r="C261" s="86">
        <v>340.2</v>
      </c>
    </row>
    <row r="262" spans="1:3">
      <c r="A262" s="110">
        <v>44600</v>
      </c>
      <c r="B262" s="86">
        <v>5.2</v>
      </c>
      <c r="C262" s="86">
        <v>341.3</v>
      </c>
    </row>
    <row r="263" spans="1:3">
      <c r="A263" s="110">
        <v>44601</v>
      </c>
      <c r="B263" s="86">
        <v>5.2</v>
      </c>
      <c r="C263" s="86">
        <v>341.6</v>
      </c>
    </row>
    <row r="264" spans="1:3">
      <c r="A264" s="110">
        <v>44602</v>
      </c>
      <c r="B264" s="86">
        <v>5.2</v>
      </c>
      <c r="C264" s="86">
        <v>337.8</v>
      </c>
    </row>
    <row r="265" spans="1:3">
      <c r="A265" s="110">
        <v>44603</v>
      </c>
      <c r="B265" s="86">
        <v>5.3</v>
      </c>
      <c r="C265" s="86">
        <v>349.5</v>
      </c>
    </row>
    <row r="266" spans="1:3">
      <c r="A266" s="110">
        <v>44606</v>
      </c>
      <c r="B266" s="86">
        <v>5.4</v>
      </c>
      <c r="C266" s="86">
        <v>358.6</v>
      </c>
    </row>
    <row r="267" spans="1:3">
      <c r="A267" s="110">
        <v>44607</v>
      </c>
      <c r="B267" s="86">
        <v>5.4</v>
      </c>
      <c r="C267" s="86">
        <v>353.7</v>
      </c>
    </row>
    <row r="268" spans="1:3">
      <c r="A268" s="110">
        <v>44608</v>
      </c>
      <c r="B268" s="86">
        <v>5.4</v>
      </c>
      <c r="C268" s="86">
        <v>351.7</v>
      </c>
    </row>
    <row r="269" spans="1:3">
      <c r="A269" s="110">
        <v>44609</v>
      </c>
      <c r="B269" s="86">
        <v>5.4</v>
      </c>
      <c r="C269" s="86">
        <v>357.3</v>
      </c>
    </row>
    <row r="270" spans="1:3">
      <c r="A270" s="110">
        <v>44610</v>
      </c>
      <c r="B270" s="86">
        <v>5.4</v>
      </c>
      <c r="C270" s="86">
        <v>362</v>
      </c>
    </row>
    <row r="271" spans="1:3">
      <c r="A271" s="110">
        <v>44614</v>
      </c>
      <c r="B271" s="86">
        <v>5.4</v>
      </c>
      <c r="C271" s="86">
        <v>366.5</v>
      </c>
    </row>
    <row r="272" spans="1:3">
      <c r="A272" s="110">
        <v>44615</v>
      </c>
      <c r="B272" s="86">
        <v>5.5</v>
      </c>
      <c r="C272" s="86">
        <v>365.3</v>
      </c>
    </row>
    <row r="273" spans="1:3">
      <c r="A273" s="110">
        <v>44616</v>
      </c>
      <c r="B273" s="86">
        <v>5.6</v>
      </c>
      <c r="C273" s="86">
        <v>384.5</v>
      </c>
    </row>
    <row r="274" spans="1:3">
      <c r="A274" s="110">
        <v>44617</v>
      </c>
      <c r="B274" s="86">
        <v>5.6</v>
      </c>
      <c r="C274" s="86">
        <v>381.2</v>
      </c>
    </row>
    <row r="275" spans="1:3">
      <c r="A275" s="110">
        <v>44620</v>
      </c>
      <c r="B275" s="86">
        <v>5.8</v>
      </c>
      <c r="C275" s="86">
        <v>409.2</v>
      </c>
    </row>
    <row r="276" spans="1:3">
      <c r="A276" s="110">
        <v>44621</v>
      </c>
      <c r="B276" s="86">
        <v>6.3</v>
      </c>
      <c r="C276" s="86">
        <v>469.2</v>
      </c>
    </row>
    <row r="277" spans="1:3">
      <c r="A277" s="110">
        <v>44622</v>
      </c>
      <c r="B277" s="86">
        <v>6.6</v>
      </c>
      <c r="C277" s="86">
        <v>482.2</v>
      </c>
    </row>
    <row r="278" spans="1:3">
      <c r="A278" s="110">
        <v>44623</v>
      </c>
      <c r="B278" s="86">
        <v>6.7</v>
      </c>
      <c r="C278" s="86">
        <v>502.2</v>
      </c>
    </row>
    <row r="279" spans="1:3">
      <c r="A279" s="110">
        <v>44624</v>
      </c>
      <c r="B279" s="86">
        <v>7.1</v>
      </c>
      <c r="C279" s="86">
        <v>552.6</v>
      </c>
    </row>
    <row r="280" spans="1:3">
      <c r="A280" s="110">
        <v>44627</v>
      </c>
      <c r="B280" s="86">
        <v>7.7</v>
      </c>
      <c r="C280" s="86">
        <v>609.6</v>
      </c>
    </row>
    <row r="281" spans="1:3">
      <c r="A281" s="110">
        <v>44628</v>
      </c>
      <c r="B281" s="86">
        <v>8.1999999999999993</v>
      </c>
      <c r="C281" s="86">
        <v>649.4</v>
      </c>
    </row>
    <row r="282" spans="1:3">
      <c r="A282" s="110">
        <v>44629</v>
      </c>
      <c r="B282" s="86">
        <v>8.1</v>
      </c>
      <c r="C282" s="86">
        <v>629</v>
      </c>
    </row>
    <row r="283" spans="1:3">
      <c r="A283" s="110">
        <v>44630</v>
      </c>
      <c r="B283" s="86">
        <v>8</v>
      </c>
      <c r="C283" s="86">
        <v>616.9</v>
      </c>
    </row>
    <row r="284" spans="1:3">
      <c r="A284" s="110">
        <v>44631</v>
      </c>
      <c r="B284" s="86">
        <v>7.8</v>
      </c>
      <c r="C284" s="86">
        <v>601.70000000000005</v>
      </c>
    </row>
    <row r="285" spans="1:3">
      <c r="A285" s="110">
        <v>44634</v>
      </c>
      <c r="B285" s="86">
        <v>7.7</v>
      </c>
      <c r="C285" s="86">
        <v>572.9</v>
      </c>
    </row>
    <row r="286" spans="1:3">
      <c r="A286" s="110">
        <v>44635</v>
      </c>
      <c r="B286" s="86">
        <v>7.6</v>
      </c>
      <c r="C286" s="86">
        <v>555.20000000000005</v>
      </c>
    </row>
    <row r="287" spans="1:3">
      <c r="A287" s="110">
        <v>44636</v>
      </c>
      <c r="B287" s="86">
        <v>7.1</v>
      </c>
      <c r="C287" s="86">
        <v>509.4</v>
      </c>
    </row>
    <row r="288" spans="1:3">
      <c r="A288" s="110">
        <v>44637</v>
      </c>
      <c r="B288" s="86">
        <v>7.1</v>
      </c>
      <c r="C288" s="86">
        <v>509</v>
      </c>
    </row>
    <row r="289" spans="1:3">
      <c r="A289" s="110">
        <v>44638</v>
      </c>
      <c r="B289" s="86">
        <v>7.2</v>
      </c>
      <c r="C289" s="86">
        <v>514.4</v>
      </c>
    </row>
    <row r="290" spans="1:3">
      <c r="A290" s="110">
        <v>44641</v>
      </c>
      <c r="B290" s="86">
        <v>6.8</v>
      </c>
      <c r="C290" s="86">
        <v>456.1</v>
      </c>
    </row>
    <row r="291" spans="1:3">
      <c r="A291" s="110">
        <v>44642</v>
      </c>
      <c r="B291" s="86">
        <v>6.8</v>
      </c>
      <c r="C291" s="86">
        <v>454.9</v>
      </c>
    </row>
    <row r="292" spans="1:3">
      <c r="A292" s="110">
        <v>44643</v>
      </c>
      <c r="B292" s="86">
        <v>6.6</v>
      </c>
      <c r="C292" s="86">
        <v>449.3</v>
      </c>
    </row>
    <row r="293" spans="1:3">
      <c r="A293" s="110">
        <v>44644</v>
      </c>
      <c r="B293" s="86">
        <v>6.7</v>
      </c>
      <c r="C293" s="86">
        <v>450</v>
      </c>
    </row>
    <row r="294" spans="1:3">
      <c r="A294" s="110">
        <v>44645</v>
      </c>
      <c r="B294" s="86">
        <v>6.7</v>
      </c>
      <c r="C294" s="86">
        <v>441.4</v>
      </c>
    </row>
    <row r="295" spans="1:3">
      <c r="A295" s="110">
        <v>44648</v>
      </c>
      <c r="B295" s="86">
        <v>6.8</v>
      </c>
      <c r="C295" s="86">
        <v>450.7</v>
      </c>
    </row>
    <row r="296" spans="1:3">
      <c r="A296" s="110">
        <v>44649</v>
      </c>
      <c r="B296" s="86">
        <v>6.8</v>
      </c>
      <c r="C296" s="86">
        <v>451.4</v>
      </c>
    </row>
    <row r="297" spans="1:3">
      <c r="A297" s="110">
        <v>44650</v>
      </c>
      <c r="B297" s="86">
        <v>6.8</v>
      </c>
      <c r="C297" s="86">
        <v>458.7</v>
      </c>
    </row>
    <row r="298" spans="1:3">
      <c r="A298" s="110">
        <v>44651</v>
      </c>
      <c r="B298" s="86">
        <v>6.8</v>
      </c>
      <c r="C298" s="86">
        <v>457.4</v>
      </c>
    </row>
    <row r="299" spans="1:3">
      <c r="A299" s="110">
        <v>44652</v>
      </c>
      <c r="B299" s="86">
        <v>6.8</v>
      </c>
      <c r="C299" s="86">
        <v>459.1</v>
      </c>
    </row>
    <row r="300" spans="1:3">
      <c r="A300" s="110">
        <v>44655</v>
      </c>
      <c r="B300" s="86">
        <v>6.8</v>
      </c>
      <c r="C300" s="86">
        <v>459.1</v>
      </c>
    </row>
    <row r="301" spans="1:3">
      <c r="A301" s="110">
        <v>44656</v>
      </c>
      <c r="B301" s="86">
        <v>6.8</v>
      </c>
      <c r="C301" s="86">
        <v>446.2</v>
      </c>
    </row>
    <row r="302" spans="1:3">
      <c r="A302" s="110">
        <v>44657</v>
      </c>
      <c r="B302" s="86">
        <v>6.8</v>
      </c>
      <c r="C302" s="86">
        <v>440.9</v>
      </c>
    </row>
    <row r="303" spans="1:3">
      <c r="A303" s="110">
        <v>44658</v>
      </c>
      <c r="B303" s="86">
        <v>6.8</v>
      </c>
      <c r="C303" s="86">
        <v>437.2</v>
      </c>
    </row>
    <row r="304" spans="1:3">
      <c r="A304" s="110">
        <v>44659</v>
      </c>
      <c r="B304" s="86">
        <v>6.9</v>
      </c>
      <c r="C304" s="86">
        <v>431.7</v>
      </c>
    </row>
    <row r="305" spans="1:3">
      <c r="A305" s="110">
        <v>44662</v>
      </c>
      <c r="B305" s="86">
        <v>6.9</v>
      </c>
      <c r="C305" s="86">
        <v>430.8</v>
      </c>
    </row>
    <row r="306" spans="1:3">
      <c r="A306" s="110">
        <v>44663</v>
      </c>
      <c r="B306" s="86">
        <v>6.9</v>
      </c>
      <c r="C306" s="86">
        <v>435.2</v>
      </c>
    </row>
    <row r="307" spans="1:3">
      <c r="A307" s="110">
        <v>44664</v>
      </c>
      <c r="B307" s="86">
        <v>6.9</v>
      </c>
      <c r="C307" s="86">
        <v>443.2</v>
      </c>
    </row>
    <row r="308" spans="1:3">
      <c r="A308" s="110">
        <v>44665</v>
      </c>
      <c r="B308" s="86">
        <v>7</v>
      </c>
      <c r="C308" s="86">
        <v>434.9</v>
      </c>
    </row>
    <row r="309" spans="1:3">
      <c r="A309" s="110">
        <v>44669</v>
      </c>
      <c r="B309" s="86">
        <v>7</v>
      </c>
      <c r="C309" s="86">
        <v>430.7</v>
      </c>
    </row>
    <row r="310" spans="1:3">
      <c r="A310" s="110">
        <v>44670</v>
      </c>
      <c r="B310" s="86">
        <v>7.1</v>
      </c>
      <c r="C310" s="86">
        <v>432.9</v>
      </c>
    </row>
    <row r="311" spans="1:3">
      <c r="A311" s="110">
        <v>44671</v>
      </c>
      <c r="B311" s="86">
        <v>7.1</v>
      </c>
      <c r="C311" s="86">
        <v>444.2</v>
      </c>
    </row>
    <row r="312" spans="1:3">
      <c r="A312" s="110">
        <v>44672</v>
      </c>
      <c r="B312" s="86">
        <v>7.2</v>
      </c>
      <c r="C312" s="86">
        <v>448.6</v>
      </c>
    </row>
    <row r="313" spans="1:3">
      <c r="A313" s="110">
        <v>44673</v>
      </c>
      <c r="B313" s="86">
        <v>7.3</v>
      </c>
      <c r="C313" s="86">
        <v>457</v>
      </c>
    </row>
    <row r="314" spans="1:3">
      <c r="A314" s="110">
        <v>44676</v>
      </c>
      <c r="B314" s="86">
        <v>7.4</v>
      </c>
      <c r="C314" s="86">
        <v>480.9</v>
      </c>
    </row>
    <row r="315" spans="1:3">
      <c r="A315" s="110">
        <v>44677</v>
      </c>
      <c r="B315" s="86">
        <v>7.4</v>
      </c>
      <c r="C315" s="86">
        <v>488</v>
      </c>
    </row>
    <row r="316" spans="1:3">
      <c r="A316" s="110">
        <v>44678</v>
      </c>
      <c r="B316" s="86">
        <v>7.4</v>
      </c>
      <c r="C316" s="86">
        <v>475.3</v>
      </c>
    </row>
    <row r="317" spans="1:3">
      <c r="A317" s="110">
        <v>44679</v>
      </c>
      <c r="B317" s="86">
        <v>7.5</v>
      </c>
      <c r="C317" s="86">
        <v>485.4</v>
      </c>
    </row>
    <row r="318" spans="1:3">
      <c r="A318" s="110">
        <v>44680</v>
      </c>
      <c r="B318" s="86">
        <v>7.6</v>
      </c>
      <c r="C318" s="86">
        <v>486.8</v>
      </c>
    </row>
    <row r="319" spans="1:3">
      <c r="A319" s="110">
        <v>44683</v>
      </c>
      <c r="B319" s="86">
        <v>7.6</v>
      </c>
      <c r="C319" s="86">
        <v>475.1</v>
      </c>
    </row>
    <row r="320" spans="1:3">
      <c r="A320" s="110">
        <v>44684</v>
      </c>
      <c r="B320" s="86">
        <v>7.7</v>
      </c>
      <c r="C320" s="86">
        <v>494.2</v>
      </c>
    </row>
    <row r="321" spans="1:3">
      <c r="A321" s="110">
        <v>44685</v>
      </c>
      <c r="B321" s="86">
        <v>7.7</v>
      </c>
      <c r="C321" s="86">
        <v>494.4</v>
      </c>
    </row>
    <row r="322" spans="1:3">
      <c r="A322" s="110">
        <v>44686</v>
      </c>
      <c r="B322" s="86">
        <v>7.8</v>
      </c>
      <c r="C322" s="86">
        <v>494</v>
      </c>
    </row>
    <row r="323" spans="1:3">
      <c r="A323" s="110">
        <v>44687</v>
      </c>
      <c r="B323" s="86">
        <v>7.8</v>
      </c>
      <c r="C323" s="86">
        <v>492.6</v>
      </c>
    </row>
    <row r="324" spans="1:3">
      <c r="A324" s="110">
        <v>44690</v>
      </c>
      <c r="B324" s="86">
        <v>7.9</v>
      </c>
      <c r="C324" s="86">
        <v>510.6</v>
      </c>
    </row>
    <row r="325" spans="1:3">
      <c r="A325" s="110">
        <v>44691</v>
      </c>
      <c r="B325" s="86">
        <v>8</v>
      </c>
      <c r="C325" s="86">
        <v>516.70000000000005</v>
      </c>
    </row>
    <row r="326" spans="1:3">
      <c r="A326" s="110">
        <v>44692</v>
      </c>
      <c r="B326" s="86">
        <v>7.9</v>
      </c>
      <c r="C326" s="86">
        <v>521.79999999999995</v>
      </c>
    </row>
    <row r="327" spans="1:3">
      <c r="A327" s="110">
        <v>44693</v>
      </c>
      <c r="B327" s="86">
        <v>7.9</v>
      </c>
      <c r="C327" s="86">
        <v>520.6</v>
      </c>
    </row>
    <row r="328" spans="1:3">
      <c r="A328" s="110">
        <v>44694</v>
      </c>
      <c r="B328" s="86">
        <v>7.9</v>
      </c>
      <c r="C328" s="86">
        <v>519.70000000000005</v>
      </c>
    </row>
    <row r="329" spans="1:3">
      <c r="A329" s="110">
        <v>44697</v>
      </c>
      <c r="B329" s="86">
        <v>7.9</v>
      </c>
      <c r="C329" s="86">
        <v>521.20000000000005</v>
      </c>
    </row>
    <row r="330" spans="1:3">
      <c r="A330" s="110">
        <v>44698</v>
      </c>
      <c r="B330" s="86">
        <v>7.9</v>
      </c>
      <c r="C330" s="86">
        <v>515.29999999999995</v>
      </c>
    </row>
    <row r="331" spans="1:3">
      <c r="A331" s="110">
        <v>44699</v>
      </c>
      <c r="B331" s="86">
        <v>7.9</v>
      </c>
      <c r="C331" s="86">
        <v>520.4</v>
      </c>
    </row>
    <row r="332" spans="1:3">
      <c r="A332" s="110">
        <v>44700</v>
      </c>
      <c r="B332" s="86">
        <v>7.9</v>
      </c>
      <c r="C332" s="86">
        <v>530.79999999999995</v>
      </c>
    </row>
    <row r="333" spans="1:3">
      <c r="A333" s="110">
        <v>44701</v>
      </c>
      <c r="B333" s="86">
        <v>8</v>
      </c>
      <c r="C333" s="86">
        <v>538.70000000000005</v>
      </c>
    </row>
    <row r="334" spans="1:3">
      <c r="A334" s="110">
        <v>44704</v>
      </c>
      <c r="B334" s="86">
        <v>8</v>
      </c>
      <c r="C334" s="86">
        <v>531.79999999999995</v>
      </c>
    </row>
    <row r="335" spans="1:3">
      <c r="A335" s="110">
        <v>44705</v>
      </c>
      <c r="B335" s="86">
        <v>7.9</v>
      </c>
      <c r="C335" s="86">
        <v>537.20000000000005</v>
      </c>
    </row>
    <row r="336" spans="1:3">
      <c r="A336" s="110">
        <v>44706</v>
      </c>
      <c r="B336" s="86">
        <v>7.9</v>
      </c>
      <c r="C336" s="86">
        <v>531.20000000000005</v>
      </c>
    </row>
    <row r="337" spans="1:3">
      <c r="A337" s="110">
        <v>44707</v>
      </c>
      <c r="B337" s="86">
        <v>7.9</v>
      </c>
      <c r="C337" s="86">
        <v>531.4</v>
      </c>
    </row>
    <row r="338" spans="1:3">
      <c r="A338" s="110">
        <v>44708</v>
      </c>
      <c r="B338" s="86">
        <v>7.8</v>
      </c>
      <c r="C338" s="86">
        <v>528.29999999999995</v>
      </c>
    </row>
    <row r="339" spans="1:3">
      <c r="A339" s="110">
        <v>44712</v>
      </c>
      <c r="B339" s="86">
        <v>7.8</v>
      </c>
      <c r="C339" s="86">
        <v>519</v>
      </c>
    </row>
    <row r="340" spans="1:3">
      <c r="A340" s="110">
        <v>44715</v>
      </c>
      <c r="B340" s="86">
        <v>7.9</v>
      </c>
      <c r="C340" s="86">
        <v>513</v>
      </c>
    </row>
    <row r="341" spans="1:3">
      <c r="A341" s="110">
        <v>44716</v>
      </c>
      <c r="B341" s="86">
        <v>7.8</v>
      </c>
      <c r="C341" s="86">
        <v>511.6</v>
      </c>
    </row>
    <row r="342" spans="1:3">
      <c r="A342" s="110">
        <v>44717</v>
      </c>
      <c r="B342" s="86">
        <v>7.9</v>
      </c>
      <c r="C342" s="86">
        <v>507.2</v>
      </c>
    </row>
    <row r="343" spans="1:3">
      <c r="A343" s="110">
        <v>44718</v>
      </c>
      <c r="B343" s="86">
        <v>7.9</v>
      </c>
      <c r="C343" s="86">
        <v>500.6</v>
      </c>
    </row>
    <row r="344" spans="1:3">
      <c r="A344" s="110">
        <v>44719</v>
      </c>
      <c r="B344" s="86">
        <v>7.9</v>
      </c>
      <c r="C344" s="86">
        <v>507.2</v>
      </c>
    </row>
    <row r="345" spans="1:3">
      <c r="A345" s="110">
        <v>44720</v>
      </c>
      <c r="B345" s="86">
        <v>7.9</v>
      </c>
      <c r="C345" s="86">
        <v>502.5</v>
      </c>
    </row>
    <row r="346" spans="1:3">
      <c r="A346" s="110">
        <v>44721</v>
      </c>
      <c r="B346" s="86">
        <v>7.9</v>
      </c>
      <c r="C346" s="86">
        <v>503.1</v>
      </c>
    </row>
    <row r="347" spans="1:3">
      <c r="A347" s="110">
        <v>44722</v>
      </c>
      <c r="B347" s="86">
        <v>7.9</v>
      </c>
      <c r="C347" s="86">
        <v>497.9</v>
      </c>
    </row>
    <row r="348" spans="1:3">
      <c r="A348" s="110">
        <v>44725</v>
      </c>
      <c r="B348" s="86">
        <v>8.1</v>
      </c>
      <c r="C348" s="86">
        <v>492.3</v>
      </c>
    </row>
    <row r="349" spans="1:3">
      <c r="A349" s="110">
        <v>44726</v>
      </c>
      <c r="B349" s="86">
        <v>8.1999999999999993</v>
      </c>
      <c r="C349" s="86">
        <v>490.5</v>
      </c>
    </row>
    <row r="350" spans="1:3">
      <c r="A350" s="110">
        <v>44727</v>
      </c>
      <c r="B350" s="86">
        <v>8.3000000000000007</v>
      </c>
      <c r="C350" s="86">
        <v>516.6</v>
      </c>
    </row>
    <row r="351" spans="1:3">
      <c r="A351" s="110">
        <v>44728</v>
      </c>
      <c r="B351" s="86">
        <v>8.3000000000000007</v>
      </c>
      <c r="C351" s="86">
        <v>534.20000000000005</v>
      </c>
    </row>
    <row r="352" spans="1:3">
      <c r="A352" s="110">
        <v>44729</v>
      </c>
      <c r="B352" s="86">
        <v>8.3000000000000007</v>
      </c>
      <c r="C352" s="86">
        <v>533.20000000000005</v>
      </c>
    </row>
    <row r="353" spans="1:3">
      <c r="A353" s="110">
        <v>44733</v>
      </c>
      <c r="B353" s="86">
        <v>8.4</v>
      </c>
      <c r="C353" s="86">
        <v>533.4</v>
      </c>
    </row>
    <row r="354" spans="1:3">
      <c r="A354" s="110">
        <v>44734</v>
      </c>
      <c r="B354" s="86">
        <v>8.3000000000000007</v>
      </c>
      <c r="C354" s="86">
        <v>534.9</v>
      </c>
    </row>
    <row r="355" spans="1:3">
      <c r="A355" s="110">
        <v>44735</v>
      </c>
      <c r="B355" s="86">
        <v>8.4</v>
      </c>
      <c r="C355" s="86">
        <v>551.70000000000005</v>
      </c>
    </row>
    <row r="356" spans="1:3">
      <c r="A356" s="110">
        <v>44736</v>
      </c>
      <c r="B356" s="86">
        <v>8.4</v>
      </c>
      <c r="C356" s="86">
        <v>549.6</v>
      </c>
    </row>
    <row r="357" spans="1:3">
      <c r="A357" s="110">
        <v>44739</v>
      </c>
      <c r="B357" s="86">
        <v>8.4</v>
      </c>
      <c r="C357" s="86">
        <v>543.1</v>
      </c>
    </row>
    <row r="358" spans="1:3">
      <c r="A358" s="110">
        <v>44740</v>
      </c>
      <c r="B358" s="86">
        <v>8.5</v>
      </c>
      <c r="C358" s="86">
        <v>550.70000000000005</v>
      </c>
    </row>
    <row r="359" spans="1:3">
      <c r="A359" s="110">
        <v>44741</v>
      </c>
      <c r="B359" s="86">
        <v>8.6</v>
      </c>
      <c r="C359" s="86">
        <v>572.29999999999995</v>
      </c>
    </row>
    <row r="360" spans="1:3">
      <c r="A360" s="110">
        <v>44742</v>
      </c>
      <c r="B360" s="86">
        <v>8.8000000000000007</v>
      </c>
      <c r="C360" s="86">
        <v>593.70000000000005</v>
      </c>
    </row>
    <row r="361" spans="1:3">
      <c r="A361" s="110">
        <v>44743</v>
      </c>
      <c r="B361" s="86">
        <v>8.8000000000000007</v>
      </c>
      <c r="C361" s="86">
        <v>605.4</v>
      </c>
    </row>
    <row r="362" spans="1:3">
      <c r="A362" s="110">
        <v>44747</v>
      </c>
      <c r="B362" s="86">
        <v>8.6999999999999993</v>
      </c>
      <c r="C362" s="86">
        <v>616.79999999999995</v>
      </c>
    </row>
    <row r="363" spans="1:3">
      <c r="A363" s="110">
        <v>44748</v>
      </c>
      <c r="B363" s="86">
        <v>8.8000000000000007</v>
      </c>
      <c r="C363" s="86">
        <v>606.9</v>
      </c>
    </row>
    <row r="364" spans="1:3">
      <c r="A364" s="110">
        <v>44749</v>
      </c>
      <c r="B364" s="86">
        <v>8.9</v>
      </c>
      <c r="C364" s="86">
        <v>605.29999999999995</v>
      </c>
    </row>
    <row r="365" spans="1:3">
      <c r="A365" s="110">
        <v>44750</v>
      </c>
      <c r="B365" s="86">
        <v>8.9</v>
      </c>
      <c r="C365" s="86">
        <v>599.4</v>
      </c>
    </row>
    <row r="366" spans="1:3">
      <c r="A366" s="110">
        <v>44753</v>
      </c>
      <c r="B366" s="86">
        <v>8.9</v>
      </c>
      <c r="C366" s="86">
        <v>607.6</v>
      </c>
    </row>
    <row r="367" spans="1:3">
      <c r="A367" s="110">
        <v>44754</v>
      </c>
      <c r="B367" s="86">
        <v>9</v>
      </c>
      <c r="C367" s="86">
        <v>616.6</v>
      </c>
    </row>
    <row r="368" spans="1:3">
      <c r="A368" s="110">
        <v>44755</v>
      </c>
      <c r="B368" s="86">
        <v>9.1</v>
      </c>
      <c r="C368" s="86">
        <v>635</v>
      </c>
    </row>
    <row r="369" spans="1:3">
      <c r="A369" s="110">
        <v>44756</v>
      </c>
      <c r="B369" s="86">
        <v>9.1999999999999993</v>
      </c>
      <c r="C369" s="86">
        <v>639</v>
      </c>
    </row>
    <row r="370" spans="1:3">
      <c r="A370" s="110">
        <v>44757</v>
      </c>
      <c r="B370" s="86">
        <v>9.1</v>
      </c>
      <c r="C370" s="86">
        <v>644.20000000000005</v>
      </c>
    </row>
    <row r="371" spans="1:3">
      <c r="A371" s="110">
        <v>44760</v>
      </c>
      <c r="B371" s="86">
        <v>9.1999999999999993</v>
      </c>
      <c r="C371" s="86">
        <v>636.70000000000005</v>
      </c>
    </row>
    <row r="372" spans="1:3">
      <c r="A372" s="110">
        <v>44761</v>
      </c>
      <c r="B372" s="86">
        <v>9.1999999999999993</v>
      </c>
      <c r="C372" s="86">
        <v>633.1</v>
      </c>
    </row>
    <row r="373" spans="1:3">
      <c r="A373" s="110">
        <v>44762</v>
      </c>
      <c r="B373" s="86">
        <v>9.1</v>
      </c>
      <c r="C373" s="86">
        <v>630.9</v>
      </c>
    </row>
    <row r="374" spans="1:3">
      <c r="A374" s="110">
        <v>44763</v>
      </c>
      <c r="B374" s="86">
        <v>9.1</v>
      </c>
      <c r="C374" s="86">
        <v>644.29999999999995</v>
      </c>
    </row>
    <row r="375" spans="1:3">
      <c r="A375" s="110">
        <v>44764</v>
      </c>
      <c r="B375" s="86">
        <v>8.9</v>
      </c>
      <c r="C375" s="86">
        <v>633.1</v>
      </c>
    </row>
    <row r="376" spans="1:3">
      <c r="A376" s="110">
        <v>44767</v>
      </c>
      <c r="B376" s="86">
        <v>8.9</v>
      </c>
      <c r="C376" s="86">
        <v>625.29999999999995</v>
      </c>
    </row>
    <row r="377" spans="1:3">
      <c r="A377" s="110">
        <v>44768</v>
      </c>
      <c r="B377" s="86">
        <v>8.9</v>
      </c>
      <c r="C377" s="86">
        <v>625.4</v>
      </c>
    </row>
    <row r="378" spans="1:3">
      <c r="A378" s="110">
        <v>44769</v>
      </c>
      <c r="B378" s="86">
        <v>8.8000000000000007</v>
      </c>
      <c r="C378" s="86">
        <v>626.20000000000005</v>
      </c>
    </row>
    <row r="379" spans="1:3">
      <c r="A379" s="110">
        <v>44770</v>
      </c>
      <c r="B379" s="86">
        <v>8.6999999999999993</v>
      </c>
      <c r="C379" s="86">
        <v>624.79999999999995</v>
      </c>
    </row>
    <row r="380" spans="1:3">
      <c r="A380" s="110">
        <v>44771</v>
      </c>
      <c r="B380" s="86">
        <v>8.6999999999999993</v>
      </c>
      <c r="C380" s="86">
        <v>626.20000000000005</v>
      </c>
    </row>
    <row r="381" spans="1:3">
      <c r="A381" s="110">
        <v>44774</v>
      </c>
      <c r="B381" s="86">
        <v>8.6</v>
      </c>
      <c r="C381" s="86">
        <v>624.4</v>
      </c>
    </row>
    <row r="382" spans="1:3">
      <c r="A382" s="110">
        <v>44775</v>
      </c>
      <c r="B382" s="86">
        <v>8.6999999999999993</v>
      </c>
      <c r="C382" s="86">
        <v>616.6</v>
      </c>
    </row>
    <row r="383" spans="1:3">
      <c r="A383" s="110">
        <v>44776</v>
      </c>
      <c r="B383" s="86">
        <v>8.6</v>
      </c>
      <c r="C383" s="86">
        <v>609.1</v>
      </c>
    </row>
    <row r="384" spans="1:3">
      <c r="A384" s="110">
        <v>44777</v>
      </c>
      <c r="B384" s="86">
        <v>8.6</v>
      </c>
      <c r="C384" s="86">
        <v>605.79999999999995</v>
      </c>
    </row>
    <row r="385" spans="1:3">
      <c r="A385" s="110">
        <v>44778</v>
      </c>
      <c r="B385" s="86">
        <v>8.6999999999999993</v>
      </c>
      <c r="C385" s="86">
        <v>601.5</v>
      </c>
    </row>
    <row r="386" spans="1:3">
      <c r="A386" s="110">
        <v>44781</v>
      </c>
      <c r="B386" s="86">
        <v>8.6</v>
      </c>
      <c r="C386" s="86">
        <v>601.20000000000005</v>
      </c>
    </row>
    <row r="387" spans="1:3">
      <c r="A387" s="110">
        <v>44782</v>
      </c>
      <c r="B387" s="86">
        <v>8.6</v>
      </c>
      <c r="C387" s="86">
        <v>599.5</v>
      </c>
    </row>
    <row r="388" spans="1:3">
      <c r="A388" s="110">
        <v>44783</v>
      </c>
      <c r="B388" s="86">
        <v>8.6</v>
      </c>
      <c r="C388" s="86">
        <v>598.29999999999995</v>
      </c>
    </row>
    <row r="389" spans="1:3">
      <c r="A389" s="110">
        <v>44784</v>
      </c>
      <c r="B389" s="86">
        <v>8.4</v>
      </c>
      <c r="C389" s="86">
        <v>570.1</v>
      </c>
    </row>
    <row r="390" spans="1:3">
      <c r="A390" s="110">
        <v>44785</v>
      </c>
      <c r="B390" s="86">
        <v>8.1999999999999993</v>
      </c>
      <c r="C390" s="86">
        <v>558.70000000000005</v>
      </c>
    </row>
    <row r="391" spans="1:3">
      <c r="A391" s="110">
        <v>44788</v>
      </c>
      <c r="B391" s="86">
        <v>8.1999999999999993</v>
      </c>
      <c r="C391" s="86">
        <v>563.29999999999995</v>
      </c>
    </row>
    <row r="392" spans="1:3">
      <c r="A392" s="110">
        <v>44789</v>
      </c>
      <c r="B392" s="86">
        <v>8.1999999999999993</v>
      </c>
      <c r="C392" s="86">
        <v>557.70000000000005</v>
      </c>
    </row>
    <row r="393" spans="1:3">
      <c r="A393" s="110">
        <v>44790</v>
      </c>
      <c r="B393" s="86">
        <v>8.1999999999999993</v>
      </c>
      <c r="C393" s="86">
        <v>552.20000000000005</v>
      </c>
    </row>
    <row r="394" spans="1:3">
      <c r="A394" s="110">
        <v>44791</v>
      </c>
      <c r="B394" s="86">
        <v>8.1999999999999993</v>
      </c>
      <c r="C394" s="86">
        <v>553.70000000000005</v>
      </c>
    </row>
    <row r="395" spans="1:3">
      <c r="A395" s="110">
        <v>44792</v>
      </c>
      <c r="B395" s="86">
        <v>8.3000000000000007</v>
      </c>
      <c r="C395" s="86">
        <v>548.29999999999995</v>
      </c>
    </row>
    <row r="396" spans="1:3">
      <c r="A396" s="110">
        <v>44795</v>
      </c>
      <c r="B396" s="86">
        <v>8.3000000000000007</v>
      </c>
      <c r="C396" s="86">
        <v>545.29999999999995</v>
      </c>
    </row>
    <row r="397" spans="1:3">
      <c r="A397" s="110">
        <v>44796</v>
      </c>
      <c r="B397" s="86">
        <v>8.3000000000000007</v>
      </c>
      <c r="C397" s="86">
        <v>542.5</v>
      </c>
    </row>
    <row r="398" spans="1:3">
      <c r="A398" s="110">
        <v>44797</v>
      </c>
      <c r="B398" s="86">
        <v>8.3000000000000007</v>
      </c>
      <c r="C398" s="86">
        <v>532.1</v>
      </c>
    </row>
    <row r="399" spans="1:3">
      <c r="A399" s="110">
        <v>44798</v>
      </c>
      <c r="B399" s="86">
        <v>8.1999999999999993</v>
      </c>
      <c r="C399" s="86">
        <v>535</v>
      </c>
    </row>
    <row r="400" spans="1:3">
      <c r="A400" s="110">
        <v>44799</v>
      </c>
      <c r="B400" s="86">
        <v>8.3000000000000007</v>
      </c>
      <c r="C400" s="86">
        <v>536.79999999999995</v>
      </c>
    </row>
    <row r="401" spans="1:3">
      <c r="A401" s="110">
        <v>44802</v>
      </c>
      <c r="B401" s="86">
        <v>8.3000000000000007</v>
      </c>
      <c r="C401" s="86">
        <v>528.4</v>
      </c>
    </row>
    <row r="402" spans="1:3">
      <c r="A402" s="110">
        <v>44803</v>
      </c>
      <c r="B402" s="86">
        <v>8.3000000000000007</v>
      </c>
      <c r="C402" s="86">
        <v>534.29999999999995</v>
      </c>
    </row>
    <row r="403" spans="1:3">
      <c r="A403" s="110">
        <v>44804</v>
      </c>
      <c r="B403" s="86">
        <v>8.3000000000000007</v>
      </c>
      <c r="C403" s="86">
        <v>525.6</v>
      </c>
    </row>
    <row r="404" spans="1:3">
      <c r="A404" s="110">
        <v>44805</v>
      </c>
      <c r="B404" s="86">
        <v>8.4</v>
      </c>
      <c r="C404" s="86">
        <v>524.1</v>
      </c>
    </row>
    <row r="405" spans="1:3">
      <c r="A405" s="110">
        <v>44806</v>
      </c>
      <c r="B405" s="86">
        <v>8.3000000000000007</v>
      </c>
      <c r="C405" s="86">
        <v>526.9</v>
      </c>
    </row>
    <row r="406" spans="1:3">
      <c r="A406" s="110">
        <v>44810</v>
      </c>
      <c r="B406" s="86">
        <v>8.3000000000000007</v>
      </c>
      <c r="C406" s="86">
        <v>510.5</v>
      </c>
    </row>
    <row r="407" spans="1:3">
      <c r="A407" s="110">
        <v>44811</v>
      </c>
      <c r="B407" s="86">
        <v>8.3000000000000007</v>
      </c>
      <c r="C407" s="86">
        <v>516.1</v>
      </c>
    </row>
    <row r="408" spans="1:3">
      <c r="A408" s="110">
        <v>44812</v>
      </c>
      <c r="B408" s="86">
        <v>8.3000000000000007</v>
      </c>
      <c r="C408" s="86">
        <v>511.9</v>
      </c>
    </row>
    <row r="409" spans="1:3">
      <c r="A409" s="110">
        <v>44813</v>
      </c>
      <c r="B409" s="86">
        <v>8.1</v>
      </c>
      <c r="C409" s="86">
        <v>494.2</v>
      </c>
    </row>
    <row r="410" spans="1:3">
      <c r="A410" s="110">
        <v>44816</v>
      </c>
      <c r="B410" s="86">
        <v>8</v>
      </c>
      <c r="C410" s="86">
        <v>485.5</v>
      </c>
    </row>
    <row r="411" spans="1:3">
      <c r="A411" s="110">
        <v>44817</v>
      </c>
      <c r="B411" s="86">
        <v>8.1999999999999993</v>
      </c>
      <c r="C411" s="86">
        <v>493.2</v>
      </c>
    </row>
    <row r="412" spans="1:3">
      <c r="A412" s="110">
        <v>44818</v>
      </c>
      <c r="B412" s="86">
        <v>8.4</v>
      </c>
      <c r="C412" s="86">
        <v>510.9</v>
      </c>
    </row>
    <row r="413" spans="1:3">
      <c r="A413" s="110">
        <v>44819</v>
      </c>
      <c r="B413" s="86">
        <v>8.5</v>
      </c>
      <c r="C413" s="86">
        <v>520.79999999999995</v>
      </c>
    </row>
    <row r="414" spans="1:3">
      <c r="A414" s="110">
        <v>44820</v>
      </c>
      <c r="B414" s="86">
        <v>8.5</v>
      </c>
      <c r="C414" s="86">
        <v>524.4</v>
      </c>
    </row>
    <row r="415" spans="1:3">
      <c r="A415" s="110">
        <v>44823</v>
      </c>
      <c r="B415" s="86">
        <v>8.5</v>
      </c>
      <c r="C415" s="86">
        <v>516.1</v>
      </c>
    </row>
    <row r="416" spans="1:3">
      <c r="A416" s="110">
        <v>44824</v>
      </c>
      <c r="B416" s="86">
        <v>8.5</v>
      </c>
      <c r="C416" s="86">
        <v>513.20000000000005</v>
      </c>
    </row>
    <row r="417" spans="1:3">
      <c r="A417" s="110">
        <v>44825</v>
      </c>
      <c r="B417" s="86">
        <v>8.5</v>
      </c>
      <c r="C417" s="86">
        <v>511.2</v>
      </c>
    </row>
    <row r="418" spans="1:3">
      <c r="A418" s="110">
        <v>44826</v>
      </c>
      <c r="B418" s="86">
        <v>8.6</v>
      </c>
      <c r="C418" s="86">
        <v>496.6</v>
      </c>
    </row>
    <row r="419" spans="1:3">
      <c r="A419" s="110">
        <v>44827</v>
      </c>
      <c r="B419" s="86">
        <v>8.5</v>
      </c>
      <c r="C419" s="86">
        <v>498.7</v>
      </c>
    </row>
    <row r="420" spans="1:3">
      <c r="A420" s="110">
        <v>44830</v>
      </c>
      <c r="B420" s="86">
        <v>8.6999999999999993</v>
      </c>
      <c r="C420" s="86">
        <v>499</v>
      </c>
    </row>
    <row r="421" spans="1:3">
      <c r="A421" s="110">
        <v>44831</v>
      </c>
      <c r="B421" s="86">
        <v>8.8000000000000007</v>
      </c>
      <c r="C421" s="86">
        <v>504.8</v>
      </c>
    </row>
    <row r="422" spans="1:3">
      <c r="A422" s="110">
        <v>44832</v>
      </c>
      <c r="B422" s="86">
        <v>9.1</v>
      </c>
      <c r="C422" s="86">
        <v>553.20000000000005</v>
      </c>
    </row>
    <row r="423" spans="1:3">
      <c r="A423" s="110">
        <v>44833</v>
      </c>
      <c r="B423" s="86">
        <v>9.3000000000000007</v>
      </c>
      <c r="C423" s="86">
        <v>562.6</v>
      </c>
    </row>
    <row r="424" spans="1:3">
      <c r="A424" s="110">
        <v>44834</v>
      </c>
      <c r="B424" s="86">
        <v>9.1999999999999993</v>
      </c>
      <c r="C424" s="86">
        <v>550.9</v>
      </c>
    </row>
    <row r="425" spans="1:3">
      <c r="A425" s="110">
        <v>44837</v>
      </c>
      <c r="B425" s="86">
        <v>9.1</v>
      </c>
      <c r="C425" s="86">
        <v>562.9</v>
      </c>
    </row>
    <row r="426" spans="1:3">
      <c r="A426" s="110">
        <v>44838</v>
      </c>
      <c r="B426" s="86">
        <v>9</v>
      </c>
      <c r="C426" s="86">
        <v>559.1</v>
      </c>
    </row>
    <row r="427" spans="1:3">
      <c r="A427" s="110">
        <v>44839</v>
      </c>
      <c r="B427" s="86">
        <v>9.1</v>
      </c>
      <c r="C427" s="86">
        <v>551.79999999999995</v>
      </c>
    </row>
    <row r="428" spans="1:3">
      <c r="A428" s="110">
        <v>44840</v>
      </c>
      <c r="B428" s="86">
        <v>9.1</v>
      </c>
      <c r="C428" s="86">
        <v>547.20000000000005</v>
      </c>
    </row>
    <row r="429" spans="1:3">
      <c r="A429" s="110">
        <v>44841</v>
      </c>
      <c r="B429" s="86">
        <v>9.1999999999999993</v>
      </c>
      <c r="C429" s="86">
        <v>545.4</v>
      </c>
    </row>
    <row r="430" spans="1:3">
      <c r="A430" s="110">
        <v>44845</v>
      </c>
      <c r="B430" s="86">
        <v>9.1999999999999993</v>
      </c>
      <c r="C430" s="86">
        <v>544</v>
      </c>
    </row>
    <row r="431" spans="1:3">
      <c r="A431" s="110">
        <v>44846</v>
      </c>
      <c r="B431" s="86">
        <v>9.1999999999999993</v>
      </c>
      <c r="C431" s="86">
        <v>544.1</v>
      </c>
    </row>
    <row r="432" spans="1:3">
      <c r="A432" s="110">
        <v>44847</v>
      </c>
      <c r="B432" s="86">
        <v>9.1999999999999993</v>
      </c>
      <c r="C432" s="86">
        <v>542.1</v>
      </c>
    </row>
    <row r="433" spans="1:3">
      <c r="A433" s="110">
        <v>44848</v>
      </c>
      <c r="B433" s="86">
        <v>9.1999999999999993</v>
      </c>
      <c r="C433" s="86">
        <v>536.5</v>
      </c>
    </row>
    <row r="434" spans="1:3">
      <c r="A434" s="110">
        <v>44851</v>
      </c>
      <c r="B434" s="86">
        <v>9.1999999999999993</v>
      </c>
      <c r="C434" s="86">
        <v>538.6</v>
      </c>
    </row>
    <row r="435" spans="1:3">
      <c r="A435" s="110">
        <v>44852</v>
      </c>
      <c r="B435" s="86">
        <v>9.1999999999999993</v>
      </c>
      <c r="C435" s="86">
        <v>538.20000000000005</v>
      </c>
    </row>
    <row r="436" spans="1:3">
      <c r="A436" s="110">
        <v>44853</v>
      </c>
      <c r="B436" s="86">
        <v>9.1999999999999993</v>
      </c>
      <c r="C436" s="86">
        <v>526.70000000000005</v>
      </c>
    </row>
    <row r="437" spans="1:3">
      <c r="A437" s="110">
        <v>44854</v>
      </c>
      <c r="B437" s="86">
        <v>9.1999999999999993</v>
      </c>
      <c r="C437" s="86">
        <v>519.70000000000005</v>
      </c>
    </row>
    <row r="438" spans="1:3">
      <c r="A438" s="110">
        <v>44855</v>
      </c>
      <c r="B438" s="86">
        <v>9.3000000000000007</v>
      </c>
      <c r="C438" s="86">
        <v>525.4</v>
      </c>
    </row>
    <row r="439" spans="1:3">
      <c r="A439" s="110">
        <v>44858</v>
      </c>
      <c r="B439" s="86">
        <v>9.3000000000000007</v>
      </c>
      <c r="C439" s="86">
        <v>523.70000000000005</v>
      </c>
    </row>
    <row r="440" spans="1:3">
      <c r="A440" s="110">
        <v>44859</v>
      </c>
      <c r="B440" s="86">
        <v>9.1999999999999993</v>
      </c>
      <c r="C440" s="86">
        <v>531.4</v>
      </c>
    </row>
    <row r="441" spans="1:3">
      <c r="A441" s="110">
        <v>44860</v>
      </c>
      <c r="B441" s="86">
        <v>9.1</v>
      </c>
      <c r="C441" s="86">
        <v>529.4</v>
      </c>
    </row>
    <row r="442" spans="1:3">
      <c r="A442" s="110">
        <v>44861</v>
      </c>
      <c r="B442" s="86">
        <v>9</v>
      </c>
      <c r="C442" s="86">
        <v>533.4</v>
      </c>
    </row>
    <row r="443" spans="1:3">
      <c r="A443" s="110">
        <v>44862</v>
      </c>
      <c r="B443" s="86">
        <v>9.1</v>
      </c>
      <c r="C443" s="86">
        <v>523.9</v>
      </c>
    </row>
    <row r="444" spans="1:3">
      <c r="A444" s="110">
        <v>44865</v>
      </c>
      <c r="B444" s="86">
        <v>9.1</v>
      </c>
      <c r="C444" s="86">
        <v>521.1</v>
      </c>
    </row>
    <row r="445" spans="1:3">
      <c r="A445" s="110">
        <v>44866</v>
      </c>
      <c r="B445" s="86">
        <v>9.1</v>
      </c>
      <c r="C445" s="86">
        <v>518.29999999999995</v>
      </c>
    </row>
    <row r="446" spans="1:3">
      <c r="A446" s="110">
        <v>44867</v>
      </c>
      <c r="B446" s="86">
        <v>9.1</v>
      </c>
      <c r="C446" s="86">
        <v>510</v>
      </c>
    </row>
    <row r="447" spans="1:3">
      <c r="A447" s="110">
        <v>44868</v>
      </c>
      <c r="B447" s="86">
        <v>9.1</v>
      </c>
      <c r="C447" s="86">
        <v>505.6</v>
      </c>
    </row>
    <row r="448" spans="1:3">
      <c r="A448" s="110">
        <v>44869</v>
      </c>
      <c r="B448" s="86">
        <v>9.1</v>
      </c>
      <c r="C448" s="86">
        <v>508</v>
      </c>
    </row>
    <row r="449" spans="1:3">
      <c r="A449" s="110">
        <v>44872</v>
      </c>
      <c r="B449" s="86">
        <v>9</v>
      </c>
      <c r="C449" s="86">
        <v>501.1</v>
      </c>
    </row>
    <row r="450" spans="1:3">
      <c r="A450" s="110">
        <v>44873</v>
      </c>
      <c r="B450" s="86">
        <v>9</v>
      </c>
      <c r="C450" s="86">
        <v>509.9</v>
      </c>
    </row>
    <row r="451" spans="1:3">
      <c r="A451" s="110">
        <v>44874</v>
      </c>
      <c r="B451" s="86">
        <v>8.9</v>
      </c>
      <c r="C451" s="86">
        <v>504.4</v>
      </c>
    </row>
    <row r="452" spans="1:3">
      <c r="A452" s="110">
        <v>44875</v>
      </c>
      <c r="B452" s="86">
        <v>8.5</v>
      </c>
      <c r="C452" s="86">
        <v>493.6</v>
      </c>
    </row>
    <row r="453" spans="1:3">
      <c r="A453" s="110">
        <v>44879</v>
      </c>
      <c r="B453" s="86">
        <v>7.7</v>
      </c>
      <c r="C453" s="86">
        <v>424.7</v>
      </c>
    </row>
    <row r="454" spans="1:3">
      <c r="A454" s="110">
        <v>44880</v>
      </c>
      <c r="B454" s="86">
        <v>7.6</v>
      </c>
      <c r="C454" s="86">
        <v>410.4</v>
      </c>
    </row>
    <row r="455" spans="1:3">
      <c r="A455" s="110">
        <v>44881</v>
      </c>
      <c r="B455" s="86">
        <v>7.6</v>
      </c>
      <c r="C455" s="86">
        <v>413.5</v>
      </c>
    </row>
    <row r="456" spans="1:3">
      <c r="A456" s="110">
        <v>44882</v>
      </c>
      <c r="B456" s="86">
        <v>7.7</v>
      </c>
      <c r="C456" s="86">
        <v>415.6</v>
      </c>
    </row>
    <row r="457" spans="1:3">
      <c r="A457" s="110">
        <v>44883</v>
      </c>
      <c r="B457" s="86">
        <v>7.7</v>
      </c>
      <c r="C457" s="86">
        <v>410.4</v>
      </c>
    </row>
    <row r="458" spans="1:3">
      <c r="A458" s="110">
        <v>44886</v>
      </c>
      <c r="B458" s="86">
        <v>7.7</v>
      </c>
      <c r="C458" s="86">
        <v>408.7</v>
      </c>
    </row>
    <row r="459" spans="1:3">
      <c r="A459" s="110">
        <v>44887</v>
      </c>
      <c r="B459" s="86">
        <v>7.7</v>
      </c>
      <c r="C459" s="86">
        <v>414.6</v>
      </c>
    </row>
    <row r="460" spans="1:3">
      <c r="A460" s="110">
        <v>44888</v>
      </c>
      <c r="B460" s="86">
        <v>7.6</v>
      </c>
      <c r="C460" s="86">
        <v>416.1</v>
      </c>
    </row>
    <row r="461" spans="1:3">
      <c r="A461" s="110">
        <v>44890</v>
      </c>
      <c r="B461" s="86">
        <v>7.6</v>
      </c>
      <c r="C461" s="86">
        <v>412.2</v>
      </c>
    </row>
    <row r="462" spans="1:3">
      <c r="A462" s="110">
        <v>44893</v>
      </c>
      <c r="B462" s="86">
        <v>7.6</v>
      </c>
      <c r="C462" s="86">
        <v>412.1</v>
      </c>
    </row>
    <row r="463" spans="1:3">
      <c r="A463" s="110">
        <v>44894</v>
      </c>
      <c r="B463" s="86">
        <v>7.5</v>
      </c>
      <c r="C463" s="86">
        <v>403.5</v>
      </c>
    </row>
    <row r="464" spans="1:3">
      <c r="A464" s="110">
        <v>44895</v>
      </c>
      <c r="B464" s="86">
        <v>7.4</v>
      </c>
      <c r="C464" s="86">
        <v>406.6</v>
      </c>
    </row>
    <row r="465" spans="1:3">
      <c r="A465" s="110">
        <v>44896</v>
      </c>
      <c r="B465" s="86">
        <v>7.1</v>
      </c>
      <c r="C465" s="86">
        <v>385</v>
      </c>
    </row>
    <row r="466" spans="1:3">
      <c r="A466" s="110">
        <v>44897</v>
      </c>
      <c r="B466" s="86">
        <v>6.8</v>
      </c>
      <c r="C466" s="86">
        <v>353.3</v>
      </c>
    </row>
    <row r="467" spans="1:3">
      <c r="A467" s="110">
        <v>44900</v>
      </c>
      <c r="B467" s="86">
        <v>6.8</v>
      </c>
      <c r="C467" s="86">
        <v>348.4</v>
      </c>
    </row>
    <row r="468" spans="1:3">
      <c r="A468" s="110">
        <v>44901</v>
      </c>
      <c r="B468" s="86">
        <v>6.8</v>
      </c>
      <c r="C468" s="86">
        <v>351.6</v>
      </c>
    </row>
    <row r="469" spans="1:3">
      <c r="A469" s="110">
        <v>44902</v>
      </c>
      <c r="B469" s="86">
        <v>6.7</v>
      </c>
      <c r="C469" s="86">
        <v>356.4</v>
      </c>
    </row>
    <row r="470" spans="1:3">
      <c r="A470" s="110">
        <v>44903</v>
      </c>
      <c r="B470" s="86">
        <v>6.8</v>
      </c>
      <c r="C470" s="86">
        <v>357.7</v>
      </c>
    </row>
    <row r="471" spans="1:3">
      <c r="A471" s="110">
        <v>44904</v>
      </c>
      <c r="B471" s="86">
        <v>6.8</v>
      </c>
      <c r="C471" s="86">
        <v>347.4</v>
      </c>
    </row>
    <row r="472" spans="1:3">
      <c r="A472" s="110">
        <v>44907</v>
      </c>
      <c r="B472" s="86">
        <v>6.9</v>
      </c>
      <c r="C472" s="86">
        <v>348.2</v>
      </c>
    </row>
    <row r="473" spans="1:3">
      <c r="A473" s="110">
        <v>44908</v>
      </c>
      <c r="B473" s="86">
        <v>6.7</v>
      </c>
      <c r="C473" s="86">
        <v>344.1</v>
      </c>
    </row>
    <row r="474" spans="1:3">
      <c r="A474" s="110">
        <v>44909</v>
      </c>
      <c r="B474" s="86">
        <v>6.6</v>
      </c>
      <c r="C474" s="86">
        <v>335.9</v>
      </c>
    </row>
    <row r="475" spans="1:3">
      <c r="A475" s="110">
        <v>44910</v>
      </c>
      <c r="B475" s="86">
        <v>6.6</v>
      </c>
      <c r="C475" s="86">
        <v>341.6</v>
      </c>
    </row>
    <row r="476" spans="1:3">
      <c r="A476" s="110">
        <v>44911</v>
      </c>
      <c r="B476" s="86">
        <v>6.7</v>
      </c>
      <c r="C476" s="86">
        <v>341.4</v>
      </c>
    </row>
    <row r="477" spans="1:3">
      <c r="A477" s="110">
        <v>44914</v>
      </c>
      <c r="B477" s="86">
        <v>6.7</v>
      </c>
      <c r="C477" s="86">
        <v>334.6</v>
      </c>
    </row>
    <row r="478" spans="1:3">
      <c r="A478" s="110">
        <v>44915</v>
      </c>
      <c r="B478" s="86">
        <v>6.7</v>
      </c>
      <c r="C478" s="86">
        <v>329.7</v>
      </c>
    </row>
    <row r="479" spans="1:3">
      <c r="A479" s="110">
        <v>44916</v>
      </c>
      <c r="B479" s="86">
        <v>6.7</v>
      </c>
      <c r="C479" s="86">
        <v>333.8</v>
      </c>
    </row>
    <row r="480" spans="1:3">
      <c r="A480" s="110">
        <v>44917</v>
      </c>
      <c r="B480" s="86">
        <v>6.8</v>
      </c>
      <c r="C480" s="86">
        <v>335</v>
      </c>
    </row>
    <row r="481" spans="1:3">
      <c r="A481" s="110">
        <v>44918</v>
      </c>
      <c r="B481" s="86">
        <v>6.8</v>
      </c>
      <c r="C481" s="86">
        <v>329.2</v>
      </c>
    </row>
    <row r="482" spans="1:3">
      <c r="A482" s="110">
        <v>44922</v>
      </c>
      <c r="B482" s="86">
        <v>6.8</v>
      </c>
      <c r="C482" s="86">
        <v>318.39999999999998</v>
      </c>
    </row>
    <row r="483" spans="1:3">
      <c r="A483" s="110">
        <v>44923</v>
      </c>
      <c r="B483" s="86">
        <v>6.8</v>
      </c>
      <c r="C483" s="86">
        <v>318.2</v>
      </c>
    </row>
    <row r="484" spans="1:3">
      <c r="A484" s="110">
        <v>44924</v>
      </c>
      <c r="B484" s="86">
        <v>6.8</v>
      </c>
      <c r="C484" s="86">
        <v>320.89999999999998</v>
      </c>
    </row>
    <row r="485" spans="1:3">
      <c r="A485" s="110">
        <v>44925</v>
      </c>
      <c r="B485" s="86">
        <v>6.9</v>
      </c>
      <c r="C485" s="86">
        <v>322.89999999999998</v>
      </c>
    </row>
    <row r="486" spans="1:3">
      <c r="A486" s="110">
        <v>44929</v>
      </c>
      <c r="B486" s="86">
        <v>6.9</v>
      </c>
      <c r="C486" s="86">
        <v>341.6</v>
      </c>
    </row>
    <row r="487" spans="1:3">
      <c r="A487" s="110">
        <v>44930</v>
      </c>
      <c r="B487" s="86">
        <v>6.8</v>
      </c>
      <c r="C487" s="86">
        <v>339.1</v>
      </c>
    </row>
    <row r="488" spans="1:3">
      <c r="A488" s="110">
        <v>44931</v>
      </c>
      <c r="B488" s="86">
        <v>6.9</v>
      </c>
      <c r="C488" s="86">
        <v>339.8</v>
      </c>
    </row>
    <row r="489" spans="1:3">
      <c r="A489" s="110">
        <v>44932</v>
      </c>
      <c r="B489" s="86">
        <v>6.9</v>
      </c>
      <c r="C489" s="86">
        <v>357.5</v>
      </c>
    </row>
    <row r="490" spans="1:3">
      <c r="A490" s="110">
        <v>44935</v>
      </c>
      <c r="B490" s="86">
        <v>6.8</v>
      </c>
      <c r="C490" s="86">
        <v>359</v>
      </c>
    </row>
    <row r="491" spans="1:3">
      <c r="A491" s="110">
        <v>44936</v>
      </c>
      <c r="B491" s="86">
        <v>6.9</v>
      </c>
      <c r="C491" s="86">
        <v>356.6</v>
      </c>
    </row>
    <row r="492" spans="1:3">
      <c r="A492" s="110">
        <v>44937</v>
      </c>
      <c r="B492" s="86">
        <v>6.8</v>
      </c>
      <c r="C492" s="86">
        <v>358.6</v>
      </c>
    </row>
    <row r="493" spans="1:3">
      <c r="A493" s="110">
        <v>44938</v>
      </c>
      <c r="B493" s="86">
        <v>7</v>
      </c>
      <c r="C493" s="86">
        <v>378</v>
      </c>
    </row>
    <row r="494" spans="1:3">
      <c r="A494" s="110">
        <v>44939</v>
      </c>
      <c r="B494" s="86">
        <v>7</v>
      </c>
      <c r="C494" s="86">
        <v>379.1</v>
      </c>
    </row>
    <row r="495" spans="1:3">
      <c r="A495" s="110">
        <v>44943</v>
      </c>
      <c r="B495" s="86">
        <v>7</v>
      </c>
      <c r="C495" s="86">
        <v>376.9</v>
      </c>
    </row>
    <row r="496" spans="1:3">
      <c r="A496" s="110">
        <v>44944</v>
      </c>
      <c r="B496" s="86">
        <v>7</v>
      </c>
      <c r="C496" s="86">
        <v>388.7</v>
      </c>
    </row>
    <row r="497" spans="1:3">
      <c r="A497" s="110">
        <v>44945</v>
      </c>
      <c r="B497" s="86">
        <v>7</v>
      </c>
      <c r="C497" s="86">
        <v>387.7</v>
      </c>
    </row>
    <row r="498" spans="1:3">
      <c r="A498" s="110">
        <v>44946</v>
      </c>
      <c r="B498" s="86">
        <v>7.1</v>
      </c>
      <c r="C498" s="86">
        <v>384.8</v>
      </c>
    </row>
    <row r="499" spans="1:3">
      <c r="A499" s="110">
        <v>44949</v>
      </c>
      <c r="B499" s="86">
        <v>7.1</v>
      </c>
      <c r="C499" s="86">
        <v>379.6</v>
      </c>
    </row>
    <row r="500" spans="1:3">
      <c r="A500" s="110">
        <v>44950</v>
      </c>
      <c r="B500" s="86">
        <v>7</v>
      </c>
      <c r="C500" s="86">
        <v>383.1</v>
      </c>
    </row>
    <row r="501" spans="1:3">
      <c r="A501" s="110">
        <v>44951</v>
      </c>
      <c r="B501" s="86">
        <v>7</v>
      </c>
      <c r="C501" s="86">
        <v>385.8</v>
      </c>
    </row>
    <row r="502" spans="1:3">
      <c r="A502" s="110">
        <v>44952</v>
      </c>
      <c r="B502" s="86">
        <v>7.1</v>
      </c>
      <c r="C502" s="86">
        <v>382</v>
      </c>
    </row>
    <row r="503" spans="1:3">
      <c r="A503" s="110">
        <v>44953</v>
      </c>
      <c r="B503" s="86">
        <v>7.1</v>
      </c>
      <c r="C503" s="86">
        <v>383.9</v>
      </c>
    </row>
    <row r="504" spans="1:3">
      <c r="A504" s="110">
        <v>44956</v>
      </c>
      <c r="B504" s="86">
        <v>7.1</v>
      </c>
      <c r="C504" s="86">
        <v>382.2</v>
      </c>
    </row>
    <row r="505" spans="1:3">
      <c r="A505" s="110">
        <v>44957</v>
      </c>
      <c r="B505" s="86">
        <v>7.1</v>
      </c>
      <c r="C505" s="86">
        <v>383.9</v>
      </c>
    </row>
    <row r="506" spans="1:3">
      <c r="A506" s="110">
        <v>44958</v>
      </c>
      <c r="B506" s="86">
        <v>7.1</v>
      </c>
      <c r="C506" s="86">
        <v>390.1</v>
      </c>
    </row>
    <row r="507" spans="1:3">
      <c r="A507" s="110">
        <v>44959</v>
      </c>
      <c r="B507" s="86">
        <v>7</v>
      </c>
      <c r="C507" s="86">
        <v>388.5</v>
      </c>
    </row>
    <row r="508" spans="1:3">
      <c r="A508" s="110">
        <v>44960</v>
      </c>
      <c r="B508" s="86">
        <v>7.1</v>
      </c>
      <c r="C508" s="86">
        <v>380</v>
      </c>
    </row>
    <row r="509" spans="1:3">
      <c r="A509" s="110">
        <v>44963</v>
      </c>
      <c r="B509" s="86">
        <v>7.2</v>
      </c>
      <c r="C509" s="86">
        <v>371.6</v>
      </c>
    </row>
    <row r="510" spans="1:3">
      <c r="A510" s="110">
        <v>44964</v>
      </c>
      <c r="B510" s="86">
        <v>7.2</v>
      </c>
      <c r="C510" s="86">
        <v>370.5</v>
      </c>
    </row>
    <row r="511" spans="1:3">
      <c r="A511" s="110">
        <v>44965</v>
      </c>
      <c r="B511" s="86">
        <v>7.1</v>
      </c>
      <c r="C511" s="86">
        <v>376.7</v>
      </c>
    </row>
    <row r="512" spans="1:3">
      <c r="A512" s="110">
        <v>44966</v>
      </c>
      <c r="B512" s="86">
        <v>7.2</v>
      </c>
      <c r="C512" s="86">
        <v>376.2</v>
      </c>
    </row>
    <row r="513" spans="1:3">
      <c r="A513" s="110">
        <v>44967</v>
      </c>
      <c r="B513" s="86">
        <v>7.2</v>
      </c>
      <c r="C513" s="86">
        <v>371.3</v>
      </c>
    </row>
    <row r="514" spans="1:3">
      <c r="A514" s="110">
        <v>44970</v>
      </c>
      <c r="B514" s="86">
        <v>7.2</v>
      </c>
      <c r="C514" s="86">
        <v>372.7</v>
      </c>
    </row>
    <row r="515" spans="1:3">
      <c r="A515" s="110">
        <v>44971</v>
      </c>
      <c r="B515" s="86">
        <v>7.3</v>
      </c>
      <c r="C515" s="86">
        <v>370</v>
      </c>
    </row>
    <row r="516" spans="1:3">
      <c r="A516" s="110">
        <v>44972</v>
      </c>
      <c r="B516" s="86">
        <v>7.3</v>
      </c>
      <c r="C516" s="86">
        <v>368.8</v>
      </c>
    </row>
    <row r="517" spans="1:3">
      <c r="A517" s="110">
        <v>44973</v>
      </c>
      <c r="B517" s="86">
        <v>7.3</v>
      </c>
      <c r="C517" s="86">
        <v>364.4</v>
      </c>
    </row>
    <row r="518" spans="1:3">
      <c r="A518" s="110">
        <v>44974</v>
      </c>
      <c r="B518" s="86">
        <v>7.2</v>
      </c>
      <c r="C518" s="86">
        <v>362.1</v>
      </c>
    </row>
    <row r="519" spans="1:3">
      <c r="A519" s="110">
        <v>44978</v>
      </c>
      <c r="B519" s="86">
        <v>7.4</v>
      </c>
      <c r="C519" s="86">
        <v>362.7</v>
      </c>
    </row>
    <row r="520" spans="1:3">
      <c r="A520" s="110">
        <v>44979</v>
      </c>
      <c r="B520" s="86">
        <v>7.4</v>
      </c>
      <c r="C520" s="86">
        <v>371.7</v>
      </c>
    </row>
    <row r="521" spans="1:3">
      <c r="A521" s="110">
        <v>44980</v>
      </c>
      <c r="B521" s="86">
        <v>7.4</v>
      </c>
      <c r="C521" s="86">
        <v>373</v>
      </c>
    </row>
    <row r="522" spans="1:3">
      <c r="A522" s="110">
        <v>44981</v>
      </c>
      <c r="B522" s="86">
        <v>7.5</v>
      </c>
      <c r="C522" s="86">
        <v>367.6</v>
      </c>
    </row>
    <row r="523" spans="1:3">
      <c r="A523" s="110">
        <v>44984</v>
      </c>
      <c r="B523" s="86">
        <v>7.5</v>
      </c>
      <c r="C523" s="86">
        <v>371.4</v>
      </c>
    </row>
    <row r="524" spans="1:3">
      <c r="A524" s="110">
        <v>44985</v>
      </c>
      <c r="B524" s="86">
        <v>7.5</v>
      </c>
      <c r="C524" s="86">
        <v>372</v>
      </c>
    </row>
    <row r="525" spans="1:3">
      <c r="A525" s="110">
        <v>44986</v>
      </c>
      <c r="B525" s="86">
        <v>7.5</v>
      </c>
      <c r="C525" s="86">
        <v>367.4</v>
      </c>
    </row>
    <row r="526" spans="1:3">
      <c r="A526" s="110">
        <v>44987</v>
      </c>
      <c r="B526" s="86">
        <v>7.6</v>
      </c>
      <c r="C526" s="86">
        <v>369.5</v>
      </c>
    </row>
    <row r="527" spans="1:3">
      <c r="A527" s="110">
        <v>44988</v>
      </c>
      <c r="B527" s="86">
        <v>7.5</v>
      </c>
      <c r="C527" s="86">
        <v>374.6</v>
      </c>
    </row>
    <row r="528" spans="1:3">
      <c r="A528" s="110">
        <v>44991</v>
      </c>
      <c r="B528" s="86">
        <v>7.6</v>
      </c>
      <c r="C528" s="86">
        <v>378.9</v>
      </c>
    </row>
    <row r="529" spans="1:3">
      <c r="A529" s="110">
        <v>44992</v>
      </c>
      <c r="B529" s="86">
        <v>7.6</v>
      </c>
      <c r="C529" s="86">
        <v>377.4</v>
      </c>
    </row>
    <row r="530" spans="1:3">
      <c r="A530" s="110">
        <v>44993</v>
      </c>
      <c r="B530" s="86">
        <v>7.6</v>
      </c>
      <c r="C530" s="86">
        <v>377.5</v>
      </c>
    </row>
    <row r="531" spans="1:3">
      <c r="A531" s="110">
        <v>44994</v>
      </c>
      <c r="B531" s="86">
        <v>7.6</v>
      </c>
      <c r="C531" s="86">
        <v>384.9</v>
      </c>
    </row>
    <row r="532" spans="1:3">
      <c r="A532" s="110">
        <v>44995</v>
      </c>
      <c r="B532" s="86">
        <v>7.7</v>
      </c>
      <c r="C532" s="86">
        <v>418.2</v>
      </c>
    </row>
    <row r="533" spans="1:3">
      <c r="A533" s="110">
        <v>44998</v>
      </c>
      <c r="B533" s="86">
        <v>7.7</v>
      </c>
      <c r="C533" s="86">
        <v>435.2</v>
      </c>
    </row>
    <row r="534" spans="1:3">
      <c r="A534" s="110">
        <v>44999</v>
      </c>
      <c r="B534" s="86">
        <v>7.7</v>
      </c>
      <c r="C534" s="86">
        <v>420.3</v>
      </c>
    </row>
    <row r="535" spans="1:3">
      <c r="A535" s="110">
        <v>45000</v>
      </c>
      <c r="B535" s="86">
        <v>7.7</v>
      </c>
      <c r="C535" s="86">
        <v>444.6</v>
      </c>
    </row>
    <row r="536" spans="1:3">
      <c r="A536" s="110">
        <v>45001</v>
      </c>
      <c r="B536" s="86">
        <v>7.8</v>
      </c>
      <c r="C536" s="86">
        <v>437.9</v>
      </c>
    </row>
    <row r="537" spans="1:3">
      <c r="A537" s="110">
        <v>45002</v>
      </c>
      <c r="B537" s="86">
        <v>7.7</v>
      </c>
      <c r="C537" s="86">
        <v>448.6</v>
      </c>
    </row>
    <row r="538" spans="1:3">
      <c r="A538" s="110">
        <v>45005</v>
      </c>
      <c r="B538" s="86">
        <v>7.8</v>
      </c>
      <c r="C538" s="86">
        <v>452.6</v>
      </c>
    </row>
    <row r="539" spans="1:3">
      <c r="A539" s="110">
        <v>45006</v>
      </c>
      <c r="B539" s="86">
        <v>7.8</v>
      </c>
      <c r="C539" s="86">
        <v>436.1</v>
      </c>
    </row>
    <row r="540" spans="1:3">
      <c r="A540" s="110">
        <v>45007</v>
      </c>
      <c r="B540" s="86">
        <v>7.7</v>
      </c>
      <c r="C540" s="86">
        <v>445.7</v>
      </c>
    </row>
    <row r="541" spans="1:3">
      <c r="A541" s="110">
        <v>45008</v>
      </c>
      <c r="B541" s="86">
        <v>7.6</v>
      </c>
      <c r="C541" s="86">
        <v>441.4</v>
      </c>
    </row>
    <row r="542" spans="1:3">
      <c r="A542" s="110">
        <v>45009</v>
      </c>
      <c r="B542" s="86">
        <v>7.6</v>
      </c>
      <c r="C542" s="86">
        <v>449.4</v>
      </c>
    </row>
    <row r="543" spans="1:3">
      <c r="A543" s="110">
        <v>45012</v>
      </c>
      <c r="B543" s="86">
        <v>7.6</v>
      </c>
      <c r="C543" s="86">
        <v>429.6</v>
      </c>
    </row>
    <row r="544" spans="1:3">
      <c r="A544" s="110">
        <v>45013</v>
      </c>
      <c r="B544" s="86">
        <v>7.6</v>
      </c>
      <c r="C544" s="86">
        <v>426.6</v>
      </c>
    </row>
    <row r="545" spans="1:3">
      <c r="A545" s="110">
        <v>45014</v>
      </c>
      <c r="B545" s="86">
        <v>7.5</v>
      </c>
      <c r="C545" s="86">
        <v>420.9</v>
      </c>
    </row>
    <row r="546" spans="1:3">
      <c r="A546" s="110">
        <v>45015</v>
      </c>
      <c r="B546" s="86">
        <v>7.5</v>
      </c>
      <c r="C546" s="86">
        <v>423.8</v>
      </c>
    </row>
    <row r="547" spans="1:3">
      <c r="A547" s="110">
        <v>45016</v>
      </c>
      <c r="B547" s="86">
        <v>7.4</v>
      </c>
      <c r="C547" s="86">
        <v>423.3</v>
      </c>
    </row>
    <row r="548" spans="1:3">
      <c r="A548" s="110">
        <v>45019</v>
      </c>
      <c r="B548" s="86">
        <v>7.4</v>
      </c>
      <c r="C548" s="86">
        <v>424</v>
      </c>
    </row>
    <row r="549" spans="1:3">
      <c r="A549" s="110">
        <v>45020</v>
      </c>
      <c r="B549" s="86">
        <v>7.4</v>
      </c>
      <c r="C549" s="86">
        <v>431.6</v>
      </c>
    </row>
    <row r="550" spans="1:3">
      <c r="A550" s="110">
        <v>45021</v>
      </c>
      <c r="B550" s="86">
        <v>7.4</v>
      </c>
      <c r="C550" s="86">
        <v>428.1</v>
      </c>
    </row>
    <row r="551" spans="1:3">
      <c r="A551" s="110">
        <v>45022</v>
      </c>
      <c r="B551" s="86">
        <v>7.3</v>
      </c>
      <c r="C551" s="86">
        <v>427</v>
      </c>
    </row>
    <row r="552" spans="1:3">
      <c r="A552" s="110">
        <v>45023</v>
      </c>
      <c r="B552" s="86">
        <v>7.4</v>
      </c>
      <c r="C552" s="86">
        <v>419.7</v>
      </c>
    </row>
    <row r="553" spans="1:3">
      <c r="A553" s="110">
        <v>45026</v>
      </c>
      <c r="B553" s="86">
        <v>7.4</v>
      </c>
      <c r="C553" s="86">
        <v>415.4</v>
      </c>
    </row>
    <row r="554" spans="1:3">
      <c r="A554" s="110">
        <v>45027</v>
      </c>
      <c r="B554" s="86">
        <v>7.3</v>
      </c>
      <c r="C554" s="86">
        <v>412.1</v>
      </c>
    </row>
    <row r="555" spans="1:3">
      <c r="A555" s="110">
        <v>45028</v>
      </c>
      <c r="B555" s="86">
        <v>7.3</v>
      </c>
      <c r="C555" s="86">
        <v>416.4</v>
      </c>
    </row>
    <row r="556" spans="1:3">
      <c r="A556" s="110">
        <v>45029</v>
      </c>
      <c r="B556" s="86">
        <v>7.3</v>
      </c>
      <c r="C556" s="86">
        <v>413.9</v>
      </c>
    </row>
    <row r="557" spans="1:3">
      <c r="A557" s="110">
        <v>45030</v>
      </c>
      <c r="B557" s="86">
        <v>7.3</v>
      </c>
      <c r="C557" s="86">
        <v>404</v>
      </c>
    </row>
    <row r="558" spans="1:3">
      <c r="A558" s="110">
        <v>45033</v>
      </c>
      <c r="B558" s="86">
        <v>7.4</v>
      </c>
      <c r="C558" s="86">
        <v>396.3</v>
      </c>
    </row>
    <row r="559" spans="1:3">
      <c r="A559" s="110">
        <v>45034</v>
      </c>
      <c r="B559" s="86">
        <v>7.3</v>
      </c>
      <c r="C559" s="86">
        <v>394.3</v>
      </c>
    </row>
    <row r="560" spans="1:3">
      <c r="A560" s="110">
        <v>45035</v>
      </c>
      <c r="B560" s="86">
        <v>7.3</v>
      </c>
      <c r="C560" s="86">
        <v>395.2</v>
      </c>
    </row>
    <row r="561" spans="1:3">
      <c r="A561" s="110">
        <v>45036</v>
      </c>
      <c r="B561" s="86">
        <v>7.3</v>
      </c>
      <c r="C561" s="86">
        <v>396.6</v>
      </c>
    </row>
    <row r="562" spans="1:3">
      <c r="A562" s="110">
        <v>45037</v>
      </c>
      <c r="B562" s="86">
        <v>7.3</v>
      </c>
      <c r="C562" s="86">
        <v>396.3</v>
      </c>
    </row>
    <row r="563" spans="1:3">
      <c r="A563" s="110">
        <v>45040</v>
      </c>
      <c r="B563" s="86">
        <v>7.3</v>
      </c>
      <c r="C563" s="86">
        <v>405.4</v>
      </c>
    </row>
    <row r="564" spans="1:3">
      <c r="A564" s="110">
        <v>45041</v>
      </c>
      <c r="B564" s="86">
        <v>7.3</v>
      </c>
      <c r="C564" s="86">
        <v>409.8</v>
      </c>
    </row>
    <row r="565" spans="1:3">
      <c r="A565" s="110">
        <v>45042</v>
      </c>
      <c r="B565" s="86">
        <v>7.3</v>
      </c>
      <c r="C565" s="86">
        <v>408.5</v>
      </c>
    </row>
    <row r="566" spans="1:3">
      <c r="A566" s="110">
        <v>45043</v>
      </c>
      <c r="B566" s="86">
        <v>7.3</v>
      </c>
      <c r="C566" s="86">
        <v>402.2</v>
      </c>
    </row>
    <row r="567" spans="1:3">
      <c r="A567" s="110">
        <v>45044</v>
      </c>
      <c r="B567" s="86">
        <v>7.3</v>
      </c>
      <c r="C567" s="86">
        <v>405.5</v>
      </c>
    </row>
    <row r="568" spans="1:3">
      <c r="A568" s="110">
        <v>45047</v>
      </c>
      <c r="B568" s="86">
        <v>7.3</v>
      </c>
      <c r="C568" s="86">
        <v>391.7</v>
      </c>
    </row>
    <row r="569" spans="1:3">
      <c r="A569" s="110">
        <v>45048</v>
      </c>
      <c r="B569" s="86">
        <v>7.3</v>
      </c>
      <c r="C569" s="86">
        <v>405.2</v>
      </c>
    </row>
    <row r="570" spans="1:3">
      <c r="A570" s="110">
        <v>45049</v>
      </c>
      <c r="B570" s="86">
        <v>7.3</v>
      </c>
      <c r="C570" s="86">
        <v>416.5</v>
      </c>
    </row>
    <row r="571" spans="1:3">
      <c r="A571" s="110">
        <v>45050</v>
      </c>
      <c r="B571" s="86">
        <v>7.3</v>
      </c>
      <c r="C571" s="86">
        <v>414.1</v>
      </c>
    </row>
    <row r="572" spans="1:3">
      <c r="A572" s="110">
        <v>45051</v>
      </c>
      <c r="B572" s="86">
        <v>7.2</v>
      </c>
      <c r="C572" s="86">
        <v>405.8</v>
      </c>
    </row>
    <row r="573" spans="1:3">
      <c r="A573" s="110">
        <v>45054</v>
      </c>
      <c r="B573" s="86">
        <v>7.3</v>
      </c>
      <c r="C573" s="86">
        <v>405.4</v>
      </c>
    </row>
    <row r="574" spans="1:3">
      <c r="A574" s="110">
        <v>45055</v>
      </c>
      <c r="B574" s="86">
        <v>7.3</v>
      </c>
      <c r="C574" s="86">
        <v>405.4</v>
      </c>
    </row>
    <row r="575" spans="1:3">
      <c r="A575" s="110">
        <v>45056</v>
      </c>
      <c r="B575" s="86">
        <v>7.2</v>
      </c>
      <c r="C575" s="86">
        <v>407.9</v>
      </c>
    </row>
    <row r="576" spans="1:3">
      <c r="A576" s="110">
        <v>45057</v>
      </c>
      <c r="B576" s="86">
        <v>7.3</v>
      </c>
      <c r="C576" s="86">
        <v>413.9</v>
      </c>
    </row>
    <row r="577" spans="1:3">
      <c r="A577" s="110">
        <v>45058</v>
      </c>
      <c r="B577" s="86">
        <v>7.3</v>
      </c>
      <c r="C577" s="86">
        <v>412.2</v>
      </c>
    </row>
    <row r="578" spans="1:3">
      <c r="A578" s="110">
        <v>45061</v>
      </c>
      <c r="B578" s="86">
        <v>7.3</v>
      </c>
      <c r="C578" s="86">
        <v>407.3</v>
      </c>
    </row>
    <row r="579" spans="1:3">
      <c r="A579" s="110">
        <v>45062</v>
      </c>
      <c r="B579" s="86">
        <v>7.3</v>
      </c>
      <c r="C579" s="86">
        <v>407.7</v>
      </c>
    </row>
    <row r="580" spans="1:3">
      <c r="A580" s="110">
        <v>45063</v>
      </c>
      <c r="B580" s="86">
        <v>7.3</v>
      </c>
      <c r="C580" s="86">
        <v>402.2</v>
      </c>
    </row>
    <row r="581" spans="1:3">
      <c r="A581" s="110">
        <v>45064</v>
      </c>
      <c r="B581" s="86">
        <v>7.4</v>
      </c>
      <c r="C581" s="86">
        <v>393.8</v>
      </c>
    </row>
    <row r="582" spans="1:3">
      <c r="A582" s="110">
        <v>45065</v>
      </c>
      <c r="B582" s="86">
        <v>7.3</v>
      </c>
      <c r="C582" s="86">
        <v>388.2</v>
      </c>
    </row>
    <row r="583" spans="1:3">
      <c r="A583" s="110">
        <v>45068</v>
      </c>
      <c r="B583" s="86">
        <v>7.3</v>
      </c>
      <c r="C583" s="86">
        <v>385.9</v>
      </c>
    </row>
    <row r="584" spans="1:3">
      <c r="A584" s="110">
        <v>45069</v>
      </c>
      <c r="B584" s="86">
        <v>7.4</v>
      </c>
      <c r="C584" s="86">
        <v>391.3</v>
      </c>
    </row>
    <row r="585" spans="1:3">
      <c r="A585" s="110">
        <v>45070</v>
      </c>
      <c r="B585" s="86">
        <v>7.4</v>
      </c>
      <c r="C585" s="86">
        <v>388.9</v>
      </c>
    </row>
    <row r="586" spans="1:3">
      <c r="A586" s="110">
        <v>45071</v>
      </c>
      <c r="B586" s="86">
        <v>7.4</v>
      </c>
      <c r="C586" s="86">
        <v>381.2</v>
      </c>
    </row>
    <row r="587" spans="1:3">
      <c r="A587" s="110">
        <v>45072</v>
      </c>
      <c r="B587" s="86">
        <v>7.4</v>
      </c>
      <c r="C587" s="86">
        <v>380.6</v>
      </c>
    </row>
    <row r="588" spans="1:3">
      <c r="A588" s="110">
        <v>45076</v>
      </c>
      <c r="B588" s="86">
        <v>7.4</v>
      </c>
      <c r="C588" s="86">
        <v>393.2</v>
      </c>
    </row>
    <row r="589" spans="1:3">
      <c r="A589" s="110">
        <v>45077</v>
      </c>
      <c r="B589" s="86">
        <v>7.4</v>
      </c>
      <c r="C589" s="86">
        <v>394.2</v>
      </c>
    </row>
    <row r="590" spans="1:3">
      <c r="A590" s="110">
        <v>45078</v>
      </c>
      <c r="B590" s="86">
        <v>7.4</v>
      </c>
      <c r="C590" s="86">
        <v>396.3</v>
      </c>
    </row>
    <row r="591" spans="1:3">
      <c r="A591" s="110">
        <v>45079</v>
      </c>
      <c r="B591" s="86">
        <v>7.4</v>
      </c>
      <c r="C591" s="86">
        <v>388.9</v>
      </c>
    </row>
    <row r="592" spans="1:3">
      <c r="A592" s="110">
        <v>45082</v>
      </c>
      <c r="B592" s="86">
        <v>7.4</v>
      </c>
      <c r="C592" s="86">
        <v>386.7</v>
      </c>
    </row>
    <row r="593" spans="1:3">
      <c r="A593" s="110">
        <v>45083</v>
      </c>
      <c r="B593" s="86">
        <v>7.4</v>
      </c>
      <c r="C593" s="86">
        <v>389.3</v>
      </c>
    </row>
    <row r="594" spans="1:3">
      <c r="A594" s="110">
        <v>45084</v>
      </c>
      <c r="B594" s="86">
        <v>7.4</v>
      </c>
      <c r="C594" s="86">
        <v>381.4</v>
      </c>
    </row>
    <row r="595" spans="1:3">
      <c r="A595" s="110">
        <v>45085</v>
      </c>
      <c r="B595" s="86">
        <v>7.4</v>
      </c>
      <c r="C595" s="86">
        <v>384.7</v>
      </c>
    </row>
    <row r="596" spans="1:3">
      <c r="A596" s="110">
        <v>45086</v>
      </c>
      <c r="B596" s="86">
        <v>7.4</v>
      </c>
      <c r="C596" s="86">
        <v>383</v>
      </c>
    </row>
    <row r="597" spans="1:3">
      <c r="A597" s="110">
        <v>45272</v>
      </c>
      <c r="B597" s="86">
        <v>7.3</v>
      </c>
      <c r="C597" s="86">
        <v>377.4</v>
      </c>
    </row>
    <row r="598" spans="1:3">
      <c r="A598" s="110">
        <v>45273</v>
      </c>
      <c r="B598" s="86">
        <v>7.4</v>
      </c>
      <c r="C598" s="86">
        <v>377.4</v>
      </c>
    </row>
    <row r="599" spans="1:3">
      <c r="A599" s="110">
        <v>45274</v>
      </c>
      <c r="B599" s="86">
        <v>7.4</v>
      </c>
      <c r="C599" s="86">
        <v>376.5</v>
      </c>
    </row>
    <row r="600" spans="1:3">
      <c r="A600" s="110">
        <v>45275</v>
      </c>
      <c r="B600" s="86">
        <v>7.3</v>
      </c>
      <c r="C600" s="86">
        <v>378.8</v>
      </c>
    </row>
    <row r="601" spans="1:3">
      <c r="A601" s="110">
        <v>45276</v>
      </c>
      <c r="B601" s="86">
        <v>7.4</v>
      </c>
      <c r="C601" s="86">
        <v>379.7</v>
      </c>
    </row>
    <row r="602" spans="1:3">
      <c r="A602" s="110">
        <v>45097</v>
      </c>
      <c r="B602" s="86">
        <v>7.4</v>
      </c>
      <c r="C602" s="86">
        <v>383</v>
      </c>
    </row>
    <row r="603" spans="1:3">
      <c r="A603" s="110">
        <v>45098</v>
      </c>
      <c r="B603" s="86">
        <v>7.4</v>
      </c>
      <c r="C603" s="86">
        <v>379</v>
      </c>
    </row>
    <row r="604" spans="1:3">
      <c r="A604" s="110">
        <v>45099</v>
      </c>
      <c r="B604" s="86">
        <v>7.4</v>
      </c>
      <c r="C604" s="86">
        <v>373.5</v>
      </c>
    </row>
    <row r="605" spans="1:3">
      <c r="A605" s="110">
        <v>45100</v>
      </c>
      <c r="B605" s="86">
        <v>7.4</v>
      </c>
      <c r="C605" s="86">
        <v>376.1</v>
      </c>
    </row>
    <row r="606" spans="1:3">
      <c r="A606" s="110">
        <v>45103</v>
      </c>
      <c r="B606" s="86">
        <v>7.4</v>
      </c>
      <c r="C606" s="86">
        <v>378.1</v>
      </c>
    </row>
    <row r="607" spans="1:3">
      <c r="A607" s="110">
        <v>45104</v>
      </c>
      <c r="B607" s="86">
        <v>7.3</v>
      </c>
      <c r="C607" s="86">
        <v>370.7</v>
      </c>
    </row>
    <row r="608" spans="1:3">
      <c r="A608" s="110">
        <v>45105</v>
      </c>
      <c r="B608" s="86">
        <v>7.2</v>
      </c>
      <c r="C608" s="86">
        <v>370.1</v>
      </c>
    </row>
    <row r="609" spans="1:3">
      <c r="A609" s="110">
        <v>45106</v>
      </c>
      <c r="B609" s="86">
        <v>7.4</v>
      </c>
      <c r="C609" s="86">
        <v>366.5</v>
      </c>
    </row>
    <row r="610" spans="1:3">
      <c r="A610" s="110">
        <v>45107</v>
      </c>
      <c r="B610" s="86">
        <v>7.3</v>
      </c>
      <c r="C610" s="86">
        <v>358.8</v>
      </c>
    </row>
    <row r="611" spans="1:3">
      <c r="A611" s="110">
        <v>45110</v>
      </c>
      <c r="B611" s="86">
        <v>7.4</v>
      </c>
      <c r="C611" s="86">
        <v>360.5</v>
      </c>
    </row>
    <row r="612" spans="1:3">
      <c r="A612" s="110">
        <v>45112</v>
      </c>
      <c r="B612" s="86">
        <v>7.4</v>
      </c>
      <c r="C612" s="86">
        <v>355.4</v>
      </c>
    </row>
    <row r="613" spans="1:3">
      <c r="A613" s="110">
        <v>45113</v>
      </c>
      <c r="B613" s="86">
        <v>7.4</v>
      </c>
      <c r="C613" s="86">
        <v>350.3</v>
      </c>
    </row>
    <row r="614" spans="1:3">
      <c r="A614" s="110">
        <v>45114</v>
      </c>
      <c r="B614" s="86">
        <v>7.4</v>
      </c>
      <c r="C614" s="86">
        <v>348.3</v>
      </c>
    </row>
    <row r="615" spans="1:3">
      <c r="A615" s="110">
        <v>45117</v>
      </c>
      <c r="B615" s="86">
        <v>7.4</v>
      </c>
      <c r="C615" s="86">
        <v>358.1</v>
      </c>
    </row>
    <row r="616" spans="1:3">
      <c r="A616" s="110">
        <v>45118</v>
      </c>
      <c r="B616" s="86">
        <v>7.4</v>
      </c>
      <c r="C616" s="86">
        <v>359.1</v>
      </c>
    </row>
    <row r="617" spans="1:3">
      <c r="A617" s="110">
        <v>45119</v>
      </c>
      <c r="B617" s="86">
        <v>7.4</v>
      </c>
      <c r="C617" s="86">
        <v>367.1</v>
      </c>
    </row>
    <row r="618" spans="1:3">
      <c r="A618" s="110">
        <v>45120</v>
      </c>
      <c r="B618" s="86">
        <v>7.4</v>
      </c>
      <c r="C618" s="86">
        <v>377.2</v>
      </c>
    </row>
    <row r="619" spans="1:3">
      <c r="A619" s="110">
        <v>45121</v>
      </c>
      <c r="B619" s="86">
        <v>7.4</v>
      </c>
      <c r="C619" s="86">
        <v>371.9</v>
      </c>
    </row>
    <row r="620" spans="1:3">
      <c r="A620" s="110">
        <v>45124</v>
      </c>
      <c r="B620" s="86">
        <v>7.4</v>
      </c>
      <c r="C620" s="86">
        <v>370.2</v>
      </c>
    </row>
    <row r="621" spans="1:3">
      <c r="A621" s="110">
        <v>45125</v>
      </c>
      <c r="B621" s="86">
        <v>7.3</v>
      </c>
      <c r="C621" s="86">
        <v>373.2</v>
      </c>
    </row>
    <row r="622" spans="1:3">
      <c r="A622" s="110">
        <v>45126</v>
      </c>
      <c r="B622" s="86">
        <v>7.3</v>
      </c>
      <c r="C622" s="86">
        <v>366.5</v>
      </c>
    </row>
    <row r="623" spans="1:3">
      <c r="A623" s="110">
        <v>45127</v>
      </c>
      <c r="B623" s="86">
        <v>7.3</v>
      </c>
      <c r="C623" s="86">
        <v>356.5</v>
      </c>
    </row>
    <row r="624" spans="1:3">
      <c r="A624" s="110">
        <v>45128</v>
      </c>
      <c r="B624" s="86">
        <v>7.3</v>
      </c>
      <c r="C624" s="86">
        <v>358.6</v>
      </c>
    </row>
    <row r="625" spans="1:3">
      <c r="A625" s="110">
        <v>45131</v>
      </c>
      <c r="B625" s="86">
        <v>7.3</v>
      </c>
      <c r="C625" s="86">
        <v>352.4</v>
      </c>
    </row>
    <row r="626" spans="1:3">
      <c r="A626" s="110">
        <v>45132</v>
      </c>
      <c r="B626" s="86">
        <v>7.2</v>
      </c>
      <c r="C626" s="86">
        <v>347.5</v>
      </c>
    </row>
    <row r="627" spans="1:3">
      <c r="A627" s="110">
        <v>45133</v>
      </c>
      <c r="B627" s="86">
        <v>7.2</v>
      </c>
      <c r="C627" s="86">
        <v>346</v>
      </c>
    </row>
    <row r="628" spans="1:3">
      <c r="A628" s="110">
        <v>45134</v>
      </c>
      <c r="B628" s="86">
        <v>7.2</v>
      </c>
      <c r="C628" s="86">
        <v>339.9</v>
      </c>
    </row>
    <row r="629" spans="1:3">
      <c r="A629" s="110">
        <v>45135</v>
      </c>
      <c r="B629" s="86">
        <v>7.1</v>
      </c>
      <c r="C629" s="86">
        <v>332.8</v>
      </c>
    </row>
    <row r="630" spans="1:3">
      <c r="A630" s="110">
        <v>45138</v>
      </c>
      <c r="B630" s="86">
        <v>7.2</v>
      </c>
      <c r="C630" s="86">
        <v>331.4</v>
      </c>
    </row>
    <row r="631" spans="1:3">
      <c r="A631" s="110">
        <v>45139</v>
      </c>
      <c r="B631" s="86">
        <v>7.2</v>
      </c>
      <c r="C631" s="86">
        <v>330.9</v>
      </c>
    </row>
    <row r="632" spans="1:3">
      <c r="A632" s="110">
        <v>45140</v>
      </c>
      <c r="B632" s="86">
        <v>7.2</v>
      </c>
      <c r="C632" s="86">
        <v>328.2</v>
      </c>
    </row>
    <row r="633" spans="1:3">
      <c r="A633" s="110">
        <v>45141</v>
      </c>
      <c r="B633" s="86">
        <v>7.2</v>
      </c>
      <c r="C633" s="86">
        <v>326.2</v>
      </c>
    </row>
    <row r="634" spans="1:3">
      <c r="A634" s="110">
        <v>45142</v>
      </c>
      <c r="B634" s="86">
        <v>7.1</v>
      </c>
      <c r="C634" s="86">
        <v>330.6</v>
      </c>
    </row>
    <row r="635" spans="1:3">
      <c r="A635" s="110">
        <v>45145</v>
      </c>
      <c r="B635" s="86">
        <v>7.2</v>
      </c>
      <c r="C635" s="86">
        <v>335.3</v>
      </c>
    </row>
    <row r="636" spans="1:3">
      <c r="A636" s="110">
        <v>45146</v>
      </c>
      <c r="B636" s="86">
        <v>7.2</v>
      </c>
      <c r="C636" s="86">
        <v>339.9</v>
      </c>
    </row>
    <row r="637" spans="1:3">
      <c r="A637" s="110">
        <v>45147</v>
      </c>
      <c r="B637" s="86">
        <v>7.2</v>
      </c>
      <c r="C637" s="86">
        <v>341.6</v>
      </c>
    </row>
    <row r="638" spans="1:3">
      <c r="A638" s="110">
        <v>45148</v>
      </c>
      <c r="B638" s="86">
        <v>7.3</v>
      </c>
      <c r="C638" s="86">
        <v>337.1</v>
      </c>
    </row>
    <row r="639" spans="1:3">
      <c r="A639" s="110">
        <v>45149</v>
      </c>
      <c r="B639" s="86">
        <v>7.2</v>
      </c>
      <c r="C639" s="86">
        <v>329.4</v>
      </c>
    </row>
    <row r="640" spans="1:3">
      <c r="A640" s="110">
        <v>45152</v>
      </c>
      <c r="B640" s="86">
        <v>7.3</v>
      </c>
      <c r="C640" s="86">
        <v>326.89999999999998</v>
      </c>
    </row>
    <row r="641" spans="1:3">
      <c r="A641" s="110">
        <v>45153</v>
      </c>
      <c r="B641" s="86">
        <v>7.3</v>
      </c>
      <c r="C641" s="86">
        <v>331.2</v>
      </c>
    </row>
    <row r="642" spans="1:3">
      <c r="A642" s="110">
        <v>45154</v>
      </c>
      <c r="B642" s="86">
        <v>7.4</v>
      </c>
      <c r="C642" s="86">
        <v>334</v>
      </c>
    </row>
    <row r="643" spans="1:3">
      <c r="A643" s="110">
        <v>45155</v>
      </c>
      <c r="B643" s="86">
        <v>7.4</v>
      </c>
      <c r="C643" s="86">
        <v>329.7</v>
      </c>
    </row>
    <row r="644" spans="1:3">
      <c r="A644" s="110">
        <v>45156</v>
      </c>
      <c r="B644" s="86">
        <v>7.4</v>
      </c>
      <c r="C644" s="86">
        <v>330.1</v>
      </c>
    </row>
    <row r="645" spans="1:3">
      <c r="A645" s="110">
        <v>45159</v>
      </c>
      <c r="B645" s="86">
        <v>7.5</v>
      </c>
      <c r="C645" s="86">
        <v>327.8</v>
      </c>
    </row>
    <row r="646" spans="1:3">
      <c r="A646" s="110">
        <v>45160</v>
      </c>
      <c r="B646" s="86">
        <v>7.4</v>
      </c>
      <c r="C646" s="86">
        <v>325.89999999999998</v>
      </c>
    </row>
    <row r="647" spans="1:3">
      <c r="A647" s="110">
        <v>45161</v>
      </c>
      <c r="B647" s="86">
        <v>7.4</v>
      </c>
      <c r="C647" s="86">
        <v>332.6</v>
      </c>
    </row>
    <row r="648" spans="1:3">
      <c r="A648" s="110">
        <v>45162</v>
      </c>
      <c r="B648" s="86">
        <v>7.4</v>
      </c>
      <c r="C648" s="86">
        <v>330.3</v>
      </c>
    </row>
    <row r="649" spans="1:3">
      <c r="A649" s="110">
        <v>45163</v>
      </c>
      <c r="B649" s="86">
        <v>7.4</v>
      </c>
      <c r="C649" s="86">
        <v>331.2</v>
      </c>
    </row>
    <row r="650" spans="1:3">
      <c r="A650" s="110">
        <v>45166</v>
      </c>
      <c r="B650" s="86">
        <v>7.4</v>
      </c>
      <c r="C650" s="86">
        <v>337.7</v>
      </c>
    </row>
    <row r="651" spans="1:3">
      <c r="A651" s="110">
        <v>45167</v>
      </c>
      <c r="B651" s="86">
        <v>7.3</v>
      </c>
      <c r="C651" s="86">
        <v>336.7</v>
      </c>
    </row>
    <row r="652" spans="1:3">
      <c r="A652" s="110">
        <v>45168</v>
      </c>
      <c r="B652" s="86">
        <v>7.3</v>
      </c>
      <c r="C652" s="86">
        <v>340.9</v>
      </c>
    </row>
    <row r="653" spans="1:3">
      <c r="A653" s="110">
        <v>45169</v>
      </c>
      <c r="B653" s="86">
        <v>7.3</v>
      </c>
      <c r="C653" s="86">
        <v>335.6</v>
      </c>
    </row>
    <row r="654" spans="1:3">
      <c r="A654" s="110">
        <v>45170</v>
      </c>
      <c r="B654" s="86">
        <v>7.3</v>
      </c>
      <c r="C654" s="86">
        <v>339.2</v>
      </c>
    </row>
    <row r="655" spans="1:3">
      <c r="A655" s="110">
        <v>45174</v>
      </c>
      <c r="B655" s="86">
        <v>7.3</v>
      </c>
      <c r="C655" s="86">
        <v>329</v>
      </c>
    </row>
    <row r="656" spans="1:3">
      <c r="A656" s="110">
        <v>45175</v>
      </c>
      <c r="B656" s="86">
        <v>7.5</v>
      </c>
      <c r="C656" s="86">
        <v>337.7</v>
      </c>
    </row>
    <row r="657" spans="1:3">
      <c r="A657" s="110">
        <v>45176</v>
      </c>
      <c r="B657" s="86">
        <v>7.4</v>
      </c>
      <c r="C657" s="86">
        <v>335.2</v>
      </c>
    </row>
    <row r="658" spans="1:3">
      <c r="A658" s="110">
        <v>45177</v>
      </c>
      <c r="B658" s="86">
        <v>7.4</v>
      </c>
      <c r="C658" s="86">
        <v>334.3</v>
      </c>
    </row>
    <row r="659" spans="1:3">
      <c r="A659" s="110">
        <v>45180</v>
      </c>
      <c r="B659" s="86">
        <v>7.4</v>
      </c>
      <c r="C659" s="86">
        <v>333.7</v>
      </c>
    </row>
    <row r="660" spans="1:3">
      <c r="A660" s="110">
        <v>45181</v>
      </c>
      <c r="B660" s="86">
        <v>7.7</v>
      </c>
      <c r="C660" s="86">
        <v>359.5</v>
      </c>
    </row>
    <row r="661" spans="1:3">
      <c r="A661" s="110">
        <v>45182</v>
      </c>
      <c r="B661" s="86">
        <v>7.7</v>
      </c>
      <c r="C661" s="86">
        <v>364.5</v>
      </c>
    </row>
    <row r="662" spans="1:3">
      <c r="A662" s="110">
        <v>45183</v>
      </c>
      <c r="B662" s="86">
        <v>7.7</v>
      </c>
      <c r="C662" s="86">
        <v>362</v>
      </c>
    </row>
    <row r="663" spans="1:3">
      <c r="A663" s="110">
        <v>45184</v>
      </c>
      <c r="B663" s="86">
        <v>7.6</v>
      </c>
      <c r="C663" s="86">
        <v>352.1</v>
      </c>
    </row>
    <row r="664" spans="1:3">
      <c r="A664" s="110">
        <v>45187</v>
      </c>
      <c r="B664" s="86">
        <v>7.6</v>
      </c>
      <c r="C664" s="86">
        <v>344.1</v>
      </c>
    </row>
    <row r="665" spans="1:3">
      <c r="A665" s="110">
        <v>45188</v>
      </c>
      <c r="B665" s="86">
        <v>7.8</v>
      </c>
      <c r="C665" s="86">
        <v>365.6</v>
      </c>
    </row>
    <row r="666" spans="1:3">
      <c r="A666" s="110">
        <v>45189</v>
      </c>
      <c r="B666" s="86">
        <v>7.7</v>
      </c>
      <c r="C666" s="86">
        <v>348.4</v>
      </c>
    </row>
    <row r="667" spans="1:3">
      <c r="A667" s="110">
        <v>45190</v>
      </c>
      <c r="B667" s="86">
        <v>7.8</v>
      </c>
      <c r="C667" s="86">
        <v>348.6</v>
      </c>
    </row>
    <row r="668" spans="1:3">
      <c r="A668" s="110">
        <v>45191</v>
      </c>
      <c r="B668" s="86">
        <v>7.8</v>
      </c>
      <c r="C668" s="86">
        <v>353.7</v>
      </c>
    </row>
    <row r="669" spans="1:3">
      <c r="A669" s="110">
        <v>45194</v>
      </c>
      <c r="B669" s="86">
        <v>8</v>
      </c>
      <c r="C669" s="86">
        <v>364.5</v>
      </c>
    </row>
    <row r="670" spans="1:3">
      <c r="A670" s="110">
        <v>45195</v>
      </c>
      <c r="B670" s="86">
        <v>8</v>
      </c>
      <c r="C670" s="86">
        <v>367.7</v>
      </c>
    </row>
    <row r="671" spans="1:3">
      <c r="A671" s="110">
        <v>45196</v>
      </c>
      <c r="B671" s="86">
        <v>8</v>
      </c>
      <c r="C671" s="86">
        <v>366.6</v>
      </c>
    </row>
    <row r="672" spans="1:3">
      <c r="A672" s="110">
        <v>45197</v>
      </c>
      <c r="B672" s="86">
        <v>8.1</v>
      </c>
      <c r="C672" s="86">
        <v>375.3</v>
      </c>
    </row>
    <row r="673" spans="1:3">
      <c r="A673" s="110">
        <v>45198</v>
      </c>
      <c r="B673" s="86">
        <v>8.1</v>
      </c>
      <c r="C673" s="86">
        <v>379.2</v>
      </c>
    </row>
    <row r="674" spans="1:3">
      <c r="A674" s="110">
        <v>45201</v>
      </c>
      <c r="B674" s="86">
        <v>8.3000000000000007</v>
      </c>
      <c r="C674" s="86">
        <v>384.2</v>
      </c>
    </row>
    <row r="675" spans="1:3">
      <c r="A675" s="110">
        <v>45202</v>
      </c>
      <c r="B675" s="86">
        <v>8.4</v>
      </c>
      <c r="C675" s="86">
        <v>380.1</v>
      </c>
    </row>
    <row r="676" spans="1:3">
      <c r="A676" s="110">
        <v>45203</v>
      </c>
      <c r="B676" s="86">
        <v>8.6</v>
      </c>
      <c r="C676" s="86">
        <v>408.4</v>
      </c>
    </row>
    <row r="677" spans="1:3">
      <c r="A677" s="110">
        <v>45204</v>
      </c>
      <c r="B677" s="86">
        <v>8.5</v>
      </c>
      <c r="C677" s="86">
        <v>405.6</v>
      </c>
    </row>
    <row r="678" spans="1:3">
      <c r="A678" s="110">
        <v>45205</v>
      </c>
      <c r="B678" s="86">
        <v>8.5</v>
      </c>
      <c r="C678" s="86">
        <v>401.5</v>
      </c>
    </row>
    <row r="679" spans="1:3">
      <c r="A679" s="110">
        <v>45208</v>
      </c>
      <c r="B679" s="86">
        <v>8.5</v>
      </c>
      <c r="C679" s="86">
        <v>401.5</v>
      </c>
    </row>
    <row r="680" spans="1:3">
      <c r="A680" s="110">
        <v>45209</v>
      </c>
      <c r="B680" s="86">
        <v>8.3000000000000007</v>
      </c>
      <c r="C680" s="86">
        <v>391</v>
      </c>
    </row>
    <row r="681" spans="1:3">
      <c r="A681" s="110">
        <v>45211</v>
      </c>
      <c r="B681" s="86">
        <v>8.3000000000000007</v>
      </c>
      <c r="C681" s="86">
        <v>389.2</v>
      </c>
    </row>
    <row r="682" spans="1:3">
      <c r="A682" s="110">
        <v>45212</v>
      </c>
      <c r="B682" s="86">
        <v>8.3000000000000007</v>
      </c>
      <c r="C682" s="86">
        <v>399.3</v>
      </c>
    </row>
    <row r="683" spans="1:3">
      <c r="A683" s="110">
        <v>45215</v>
      </c>
      <c r="B683" s="86">
        <v>8.4</v>
      </c>
      <c r="C683" s="86">
        <v>395.3</v>
      </c>
    </row>
    <row r="684" spans="1:3">
      <c r="A684" s="110">
        <v>45216</v>
      </c>
      <c r="B684" s="86">
        <v>8.4</v>
      </c>
      <c r="C684" s="86">
        <v>384.3</v>
      </c>
    </row>
    <row r="685" spans="1:3">
      <c r="A685" s="110">
        <v>45217</v>
      </c>
      <c r="B685" s="86">
        <v>8.6</v>
      </c>
      <c r="C685" s="86">
        <v>390.4</v>
      </c>
    </row>
    <row r="686" spans="1:3">
      <c r="A686" s="110">
        <v>45218</v>
      </c>
      <c r="B686" s="86">
        <v>8.6</v>
      </c>
      <c r="C686" s="86">
        <v>390.9</v>
      </c>
    </row>
    <row r="687" spans="1:3">
      <c r="A687" s="110">
        <v>45219</v>
      </c>
      <c r="B687" s="86">
        <v>8.5</v>
      </c>
      <c r="C687" s="86">
        <v>394.5</v>
      </c>
    </row>
    <row r="688" spans="1:3">
      <c r="A688" s="110">
        <v>45222</v>
      </c>
      <c r="B688" s="86">
        <v>8.6</v>
      </c>
      <c r="C688" s="86">
        <v>404.5</v>
      </c>
    </row>
    <row r="689" spans="1:3">
      <c r="A689" s="110">
        <v>45223</v>
      </c>
      <c r="B689" s="86">
        <v>8.5</v>
      </c>
      <c r="C689" s="86">
        <v>392.8</v>
      </c>
    </row>
    <row r="690" spans="1:3">
      <c r="A690" s="110">
        <v>45224</v>
      </c>
      <c r="B690" s="86">
        <v>8.6</v>
      </c>
      <c r="C690" s="86">
        <v>392.5</v>
      </c>
    </row>
    <row r="691" spans="1:3">
      <c r="A691" s="110">
        <v>45225</v>
      </c>
      <c r="B691" s="86">
        <v>8.5</v>
      </c>
      <c r="C691" s="86">
        <v>402.1</v>
      </c>
    </row>
    <row r="692" spans="1:3">
      <c r="A692" s="110">
        <v>45226</v>
      </c>
      <c r="B692" s="86">
        <v>8.6</v>
      </c>
      <c r="C692" s="86">
        <v>406.4</v>
      </c>
    </row>
    <row r="693" spans="1:3">
      <c r="A693" s="110">
        <v>45229</v>
      </c>
      <c r="B693" s="86">
        <v>8.6</v>
      </c>
      <c r="C693" s="86">
        <v>400.8</v>
      </c>
    </row>
    <row r="694" spans="1:3">
      <c r="A694" s="110">
        <v>45230</v>
      </c>
      <c r="B694" s="86">
        <v>8.5</v>
      </c>
      <c r="C694" s="86">
        <v>398.5</v>
      </c>
    </row>
    <row r="695" spans="1:3">
      <c r="A695" s="110">
        <v>45231</v>
      </c>
      <c r="B695" s="86">
        <v>8.4</v>
      </c>
      <c r="C695" s="86">
        <v>402.6</v>
      </c>
    </row>
    <row r="696" spans="1:3">
      <c r="A696" s="110">
        <v>45232</v>
      </c>
      <c r="B696" s="86">
        <v>8.1</v>
      </c>
      <c r="C696" s="86">
        <v>375.9</v>
      </c>
    </row>
    <row r="697" spans="1:3">
      <c r="A697" s="110">
        <v>45233</v>
      </c>
      <c r="B697" s="86">
        <v>8</v>
      </c>
      <c r="C697" s="86">
        <v>375.3</v>
      </c>
    </row>
    <row r="698" spans="1:3">
      <c r="A698" s="110">
        <v>45236</v>
      </c>
      <c r="B698" s="86">
        <v>8</v>
      </c>
      <c r="C698" s="86">
        <v>372</v>
      </c>
    </row>
    <row r="699" spans="1:3">
      <c r="A699" s="110">
        <v>45237</v>
      </c>
      <c r="B699" s="86">
        <v>8</v>
      </c>
      <c r="C699" s="86">
        <v>374.6</v>
      </c>
    </row>
    <row r="700" spans="1:3">
      <c r="A700" s="110">
        <v>45238</v>
      </c>
      <c r="B700" s="86">
        <v>8</v>
      </c>
      <c r="C700" s="86">
        <v>380.3</v>
      </c>
    </row>
    <row r="701" spans="1:3">
      <c r="A701" s="110">
        <v>45239</v>
      </c>
      <c r="B701" s="86">
        <v>8</v>
      </c>
      <c r="C701" s="86">
        <v>372.8</v>
      </c>
    </row>
    <row r="702" spans="1:3">
      <c r="A702" s="110">
        <v>45240</v>
      </c>
      <c r="B702" s="86">
        <v>8</v>
      </c>
      <c r="C702" s="86">
        <v>366.1</v>
      </c>
    </row>
    <row r="703" spans="1:3">
      <c r="A703" s="110">
        <v>45243</v>
      </c>
      <c r="B703" s="86">
        <v>8</v>
      </c>
      <c r="C703" s="86">
        <v>368.2</v>
      </c>
    </row>
    <row r="704" spans="1:3">
      <c r="A704" s="110">
        <v>45244</v>
      </c>
      <c r="B704" s="86">
        <v>8</v>
      </c>
      <c r="C704" s="86">
        <v>386.6</v>
      </c>
    </row>
    <row r="705" spans="1:3">
      <c r="A705" s="110">
        <v>45245</v>
      </c>
      <c r="B705" s="86">
        <v>8</v>
      </c>
      <c r="C705" s="86">
        <v>380.7</v>
      </c>
    </row>
    <row r="706" spans="1:3">
      <c r="A706" s="110">
        <v>45246</v>
      </c>
      <c r="B706" s="86">
        <v>8</v>
      </c>
      <c r="C706" s="86">
        <v>390.4</v>
      </c>
    </row>
    <row r="707" spans="1:3">
      <c r="A707" s="110">
        <v>45247</v>
      </c>
      <c r="B707" s="86">
        <v>8</v>
      </c>
      <c r="C707" s="86">
        <v>385.2</v>
      </c>
    </row>
    <row r="708" spans="1:3">
      <c r="A708" s="110">
        <v>45250</v>
      </c>
      <c r="B708" s="86">
        <v>8</v>
      </c>
      <c r="C708" s="86">
        <v>384.1</v>
      </c>
    </row>
    <row r="709" spans="1:3">
      <c r="A709" s="110">
        <v>45251</v>
      </c>
      <c r="B709" s="86">
        <v>7.8</v>
      </c>
      <c r="C709" s="86">
        <v>376.7</v>
      </c>
    </row>
    <row r="710" spans="1:3">
      <c r="A710" s="110">
        <v>45252</v>
      </c>
      <c r="B710" s="86">
        <v>7.8</v>
      </c>
      <c r="C710" s="86">
        <v>369.8</v>
      </c>
    </row>
    <row r="711" spans="1:3">
      <c r="A711" s="110">
        <v>45254</v>
      </c>
      <c r="B711" s="86">
        <v>7.8</v>
      </c>
      <c r="C711" s="86">
        <v>366.4</v>
      </c>
    </row>
    <row r="712" spans="1:3">
      <c r="A712" s="110">
        <v>45257</v>
      </c>
      <c r="B712" s="86">
        <v>7.8</v>
      </c>
      <c r="C712" s="86">
        <v>367.7</v>
      </c>
    </row>
    <row r="713" spans="1:3">
      <c r="A713" s="110">
        <v>45258</v>
      </c>
      <c r="B713" s="86">
        <v>7.7</v>
      </c>
      <c r="C713" s="86">
        <v>373.8</v>
      </c>
    </row>
    <row r="714" spans="1:3">
      <c r="A714" s="110">
        <v>45259</v>
      </c>
      <c r="B714" s="86">
        <v>7.6</v>
      </c>
      <c r="C714" s="86">
        <v>373.1</v>
      </c>
    </row>
    <row r="715" spans="1:3">
      <c r="A715" s="110">
        <v>45260</v>
      </c>
      <c r="B715" s="86">
        <v>7.6</v>
      </c>
      <c r="C715" s="86">
        <v>365.1</v>
      </c>
    </row>
    <row r="716" spans="1:3">
      <c r="A716" s="110">
        <v>45261</v>
      </c>
      <c r="B716" s="86">
        <v>7.6</v>
      </c>
      <c r="C716" s="86">
        <v>372.6</v>
      </c>
    </row>
    <row r="717" spans="1:3">
      <c r="A717" s="110">
        <v>45264</v>
      </c>
      <c r="B717" s="86">
        <v>7.6</v>
      </c>
      <c r="C717" s="86">
        <v>368.7</v>
      </c>
    </row>
    <row r="718" spans="1:3">
      <c r="A718" s="110">
        <v>45265</v>
      </c>
      <c r="B718" s="86">
        <v>7.5</v>
      </c>
      <c r="C718" s="86">
        <v>370.1</v>
      </c>
    </row>
    <row r="719" spans="1:3">
      <c r="A719" s="110">
        <v>45266</v>
      </c>
      <c r="B719" s="86">
        <v>7.4</v>
      </c>
      <c r="C719" s="86">
        <v>367.8</v>
      </c>
    </row>
    <row r="720" spans="1:3">
      <c r="A720" s="110">
        <v>45267</v>
      </c>
      <c r="B720" s="86">
        <v>7.5</v>
      </c>
      <c r="C720" s="86">
        <v>367.9</v>
      </c>
    </row>
    <row r="721" spans="1:3">
      <c r="A721" s="110">
        <v>45268</v>
      </c>
      <c r="B721" s="86">
        <v>7.5</v>
      </c>
      <c r="C721" s="86">
        <v>359.6</v>
      </c>
    </row>
    <row r="722" spans="1:3">
      <c r="A722" s="110">
        <v>45271</v>
      </c>
      <c r="B722" s="86">
        <v>7.5</v>
      </c>
      <c r="C722" s="86">
        <v>361.1</v>
      </c>
    </row>
    <row r="723" spans="1:3">
      <c r="A723" s="110">
        <v>45272</v>
      </c>
      <c r="B723" s="86">
        <v>7.5</v>
      </c>
      <c r="C723" s="86">
        <v>363.4</v>
      </c>
    </row>
    <row r="724" spans="1:3">
      <c r="A724" s="110">
        <v>45273</v>
      </c>
      <c r="B724" s="86">
        <v>7.4</v>
      </c>
      <c r="C724" s="86">
        <v>371.6</v>
      </c>
    </row>
    <row r="725" spans="1:3">
      <c r="A725" s="110">
        <v>45274</v>
      </c>
      <c r="B725" s="86">
        <v>7.1</v>
      </c>
      <c r="C725" s="86">
        <v>349.2</v>
      </c>
    </row>
    <row r="726" spans="1:3">
      <c r="A726" s="110">
        <v>45275</v>
      </c>
      <c r="B726" s="86">
        <v>7</v>
      </c>
      <c r="C726" s="86">
        <v>339.8</v>
      </c>
    </row>
    <row r="727" spans="1:3">
      <c r="A727" s="110">
        <v>45278</v>
      </c>
      <c r="B727" s="86">
        <v>7</v>
      </c>
      <c r="C727" s="86">
        <v>336</v>
      </c>
    </row>
    <row r="728" spans="1:3">
      <c r="A728" s="110">
        <v>45279</v>
      </c>
      <c r="B728" s="86">
        <v>7</v>
      </c>
      <c r="C728" s="86">
        <v>338</v>
      </c>
    </row>
    <row r="729" spans="1:3">
      <c r="A729" s="110">
        <v>45280</v>
      </c>
      <c r="B729" s="86">
        <v>6.9</v>
      </c>
      <c r="C729" s="86">
        <v>336.9</v>
      </c>
    </row>
    <row r="730" spans="1:3">
      <c r="A730" s="110">
        <v>45281</v>
      </c>
      <c r="B730" s="86">
        <v>6.9</v>
      </c>
      <c r="C730" s="86">
        <v>340.7</v>
      </c>
    </row>
    <row r="731" spans="1:3">
      <c r="A731" s="110">
        <v>45282</v>
      </c>
      <c r="B731" s="86">
        <v>6.9</v>
      </c>
      <c r="C731" s="86">
        <v>339.9</v>
      </c>
    </row>
    <row r="732" spans="1:3">
      <c r="A732" s="110">
        <v>45286</v>
      </c>
      <c r="B732" s="86">
        <v>7.1</v>
      </c>
      <c r="C732" s="86">
        <v>346.8</v>
      </c>
    </row>
    <row r="733" spans="1:3">
      <c r="A733" s="110">
        <v>45287</v>
      </c>
      <c r="B733" s="86">
        <v>6.9</v>
      </c>
      <c r="C733" s="86">
        <v>342.1</v>
      </c>
    </row>
    <row r="734" spans="1:3">
      <c r="A734" s="110">
        <v>45288</v>
      </c>
      <c r="B734" s="86">
        <v>6.9</v>
      </c>
      <c r="C734" s="86">
        <v>344.1</v>
      </c>
    </row>
    <row r="735" spans="1:3">
      <c r="A735" s="110">
        <v>45289</v>
      </c>
      <c r="B735" s="86">
        <v>6.9</v>
      </c>
      <c r="C735" s="86">
        <v>339.2</v>
      </c>
    </row>
    <row r="736" spans="1:3">
      <c r="A736" s="110">
        <v>45293</v>
      </c>
      <c r="B736" s="86">
        <v>6.9</v>
      </c>
      <c r="C736" s="86">
        <v>336.2</v>
      </c>
    </row>
    <row r="737" spans="1:3">
      <c r="A737" s="110">
        <v>45294</v>
      </c>
      <c r="B737" s="86">
        <v>7</v>
      </c>
      <c r="C737" s="86">
        <v>339.9</v>
      </c>
    </row>
    <row r="738" spans="1:3">
      <c r="A738" s="110">
        <v>45295</v>
      </c>
      <c r="B738" s="86">
        <v>7.1</v>
      </c>
      <c r="C738" s="86">
        <v>342.9</v>
      </c>
    </row>
    <row r="739" spans="1:3">
      <c r="A739" s="110">
        <v>45296</v>
      </c>
      <c r="B739" s="86">
        <v>7.2</v>
      </c>
      <c r="C739" s="86">
        <v>348</v>
      </c>
    </row>
    <row r="740" spans="1:3">
      <c r="A740" s="110">
        <v>45299</v>
      </c>
      <c r="B740" s="86">
        <v>7.1</v>
      </c>
      <c r="C740" s="86">
        <v>344.4</v>
      </c>
    </row>
    <row r="741" spans="1:3">
      <c r="A741" s="110">
        <v>45300</v>
      </c>
      <c r="B741" s="86">
        <v>7.2</v>
      </c>
      <c r="C741" s="86">
        <v>352.9</v>
      </c>
    </row>
    <row r="742" spans="1:3">
      <c r="A742" s="110">
        <v>45301</v>
      </c>
      <c r="B742" s="86">
        <v>7.2</v>
      </c>
      <c r="C742" s="86">
        <v>350.2</v>
      </c>
    </row>
    <row r="743" spans="1:3">
      <c r="A743" s="110">
        <v>45302</v>
      </c>
      <c r="B743" s="86">
        <v>7.1</v>
      </c>
      <c r="C743" s="86">
        <v>351.6</v>
      </c>
    </row>
    <row r="744" spans="1:3">
      <c r="A744" s="110">
        <v>45303</v>
      </c>
      <c r="B744" s="86">
        <v>7.1</v>
      </c>
      <c r="C744" s="86">
        <v>354.4</v>
      </c>
    </row>
    <row r="745" spans="1:3">
      <c r="A745" s="110">
        <v>45307</v>
      </c>
      <c r="B745" s="86">
        <v>7.1</v>
      </c>
      <c r="C745" s="86">
        <v>346.4</v>
      </c>
    </row>
    <row r="746" spans="1:3">
      <c r="A746" s="110">
        <v>45308</v>
      </c>
      <c r="B746" s="86">
        <v>7.2</v>
      </c>
      <c r="C746" s="86">
        <v>346.5</v>
      </c>
    </row>
    <row r="747" spans="1:3">
      <c r="A747" s="110">
        <v>45309</v>
      </c>
      <c r="B747" s="86">
        <v>7.2</v>
      </c>
      <c r="C747" s="86">
        <v>343.7</v>
      </c>
    </row>
    <row r="748" spans="1:3">
      <c r="A748" s="110">
        <v>45310</v>
      </c>
      <c r="B748" s="86">
        <v>7.2</v>
      </c>
      <c r="C748" s="86">
        <v>342.7</v>
      </c>
    </row>
    <row r="749" spans="1:3">
      <c r="A749" s="110">
        <v>45313</v>
      </c>
      <c r="B749" s="86">
        <v>7.2</v>
      </c>
      <c r="C749" s="86">
        <v>340</v>
      </c>
    </row>
    <row r="750" spans="1:3">
      <c r="A750" s="110">
        <v>45314</v>
      </c>
      <c r="B750" s="86">
        <v>7.2</v>
      </c>
      <c r="C750" s="86">
        <v>342.1</v>
      </c>
    </row>
    <row r="751" spans="1:3">
      <c r="A751" s="110">
        <v>45315</v>
      </c>
      <c r="B751" s="86">
        <v>7.2</v>
      </c>
      <c r="C751" s="86">
        <v>339.9</v>
      </c>
    </row>
    <row r="752" spans="1:3">
      <c r="A752" s="110">
        <v>45316</v>
      </c>
      <c r="B752" s="86">
        <v>7.2</v>
      </c>
      <c r="C752" s="86">
        <v>339.9</v>
      </c>
    </row>
    <row r="753" spans="1:3">
      <c r="A753" s="110">
        <v>45317</v>
      </c>
      <c r="B753" s="86">
        <v>7.2</v>
      </c>
      <c r="C753" s="86">
        <v>336.6</v>
      </c>
    </row>
    <row r="754" spans="1:3">
      <c r="A754" s="110">
        <v>45320</v>
      </c>
      <c r="B754" s="86">
        <v>7.1</v>
      </c>
      <c r="C754" s="86">
        <v>339.3</v>
      </c>
    </row>
    <row r="755" spans="1:3">
      <c r="A755" s="110">
        <v>45321</v>
      </c>
      <c r="B755" s="86">
        <v>7.1</v>
      </c>
      <c r="C755" s="86">
        <v>339</v>
      </c>
    </row>
    <row r="756" spans="1:3">
      <c r="A756" s="110">
        <v>45322</v>
      </c>
      <c r="B756" s="86">
        <v>7.1</v>
      </c>
      <c r="C756" s="86">
        <v>351.7</v>
      </c>
    </row>
    <row r="757" spans="1:3">
      <c r="A757" s="110">
        <v>45323</v>
      </c>
      <c r="B757" s="86">
        <v>7</v>
      </c>
      <c r="C757" s="86">
        <v>352.6</v>
      </c>
    </row>
    <row r="758" spans="1:3">
      <c r="A758" s="110">
        <v>45324</v>
      </c>
      <c r="B758" s="86">
        <v>7.2</v>
      </c>
      <c r="C758" s="86">
        <v>348.2</v>
      </c>
    </row>
    <row r="759" spans="1:3">
      <c r="A759" s="110">
        <v>45327</v>
      </c>
      <c r="B759" s="86">
        <v>7.2</v>
      </c>
      <c r="C759" s="86">
        <v>342.6</v>
      </c>
    </row>
    <row r="760" spans="1:3">
      <c r="A760" s="110">
        <v>45328</v>
      </c>
      <c r="B760" s="86">
        <v>7.2</v>
      </c>
      <c r="C760" s="86">
        <v>339.9</v>
      </c>
    </row>
    <row r="761" spans="1:3">
      <c r="A761" s="110">
        <v>45329</v>
      </c>
      <c r="B761" s="86">
        <v>7.2</v>
      </c>
      <c r="C761" s="86">
        <v>341.6</v>
      </c>
    </row>
    <row r="762" spans="1:3">
      <c r="A762" s="110">
        <v>45330</v>
      </c>
      <c r="B762" s="86">
        <v>7.2</v>
      </c>
      <c r="C762" s="86">
        <v>332.8</v>
      </c>
    </row>
    <row r="763" spans="1:3">
      <c r="A763" s="110">
        <v>45331</v>
      </c>
      <c r="B763" s="86">
        <v>7.2</v>
      </c>
      <c r="C763" s="86">
        <v>328.7</v>
      </c>
    </row>
    <row r="764" spans="1:3">
      <c r="A764" s="110">
        <v>45334</v>
      </c>
      <c r="B764" s="86">
        <v>7.2</v>
      </c>
      <c r="C764" s="86">
        <v>332</v>
      </c>
    </row>
    <row r="765" spans="1:3">
      <c r="A765" s="110">
        <v>45335</v>
      </c>
      <c r="B765" s="86">
        <v>7.3</v>
      </c>
      <c r="C765" s="86">
        <v>325.3</v>
      </c>
    </row>
    <row r="766" spans="1:3">
      <c r="A766" s="110">
        <v>45336</v>
      </c>
      <c r="B766" s="86">
        <v>7.2</v>
      </c>
      <c r="C766" s="86">
        <v>326.89999999999998</v>
      </c>
    </row>
    <row r="767" spans="1:3">
      <c r="A767" s="110">
        <v>45337</v>
      </c>
      <c r="B767" s="86">
        <v>7.2</v>
      </c>
      <c r="C767" s="86">
        <v>325.10000000000002</v>
      </c>
    </row>
    <row r="768" spans="1:3">
      <c r="A768" s="110">
        <v>45338</v>
      </c>
      <c r="B768" s="86">
        <v>7.2</v>
      </c>
      <c r="C768" s="86">
        <v>322.60000000000002</v>
      </c>
    </row>
    <row r="769" spans="1:3">
      <c r="A769" s="110">
        <v>45342</v>
      </c>
      <c r="B769" s="86">
        <v>7.2</v>
      </c>
      <c r="C769" s="86">
        <v>322.7</v>
      </c>
    </row>
    <row r="770" spans="1:3">
      <c r="A770" s="110">
        <v>45343</v>
      </c>
      <c r="B770" s="86">
        <v>7.2</v>
      </c>
      <c r="C770" s="86">
        <v>320.10000000000002</v>
      </c>
    </row>
    <row r="771" spans="1:3">
      <c r="A771" s="110">
        <v>45344</v>
      </c>
      <c r="B771" s="86">
        <v>7.2</v>
      </c>
      <c r="C771" s="86">
        <v>318</v>
      </c>
    </row>
    <row r="772" spans="1:3">
      <c r="A772" s="110">
        <v>45345</v>
      </c>
      <c r="B772" s="86">
        <v>7.2</v>
      </c>
      <c r="C772" s="86">
        <v>323.8</v>
      </c>
    </row>
    <row r="773" spans="1:3">
      <c r="A773" s="110">
        <v>45348</v>
      </c>
      <c r="B773" s="86">
        <v>7.2</v>
      </c>
      <c r="C773" s="86">
        <v>317.60000000000002</v>
      </c>
    </row>
    <row r="774" spans="1:3">
      <c r="A774" s="110">
        <v>45349</v>
      </c>
      <c r="B774" s="86">
        <v>7.2</v>
      </c>
      <c r="C774" s="86">
        <v>318.7</v>
      </c>
    </row>
    <row r="775" spans="1:3">
      <c r="A775" s="110">
        <v>45350</v>
      </c>
      <c r="B775" s="86">
        <v>7.2</v>
      </c>
      <c r="C775" s="86">
        <v>318.60000000000002</v>
      </c>
    </row>
    <row r="776" spans="1:3">
      <c r="A776" s="110">
        <v>45351</v>
      </c>
      <c r="B776" s="86">
        <v>7.2</v>
      </c>
      <c r="C776" s="86">
        <v>320.10000000000002</v>
      </c>
    </row>
    <row r="777" spans="1:3">
      <c r="A777" s="110">
        <v>45352</v>
      </c>
      <c r="B777" s="86">
        <v>7.1</v>
      </c>
      <c r="C777" s="86">
        <v>323.8</v>
      </c>
    </row>
    <row r="778" spans="1:3">
      <c r="A778" s="110">
        <v>45355</v>
      </c>
      <c r="B778" s="86">
        <v>7.2</v>
      </c>
      <c r="C778" s="86">
        <v>325</v>
      </c>
    </row>
    <row r="779" spans="1:3">
      <c r="A779" s="110">
        <v>45356</v>
      </c>
      <c r="B779" s="86">
        <v>7.1</v>
      </c>
      <c r="C779" s="86">
        <v>326.10000000000002</v>
      </c>
    </row>
    <row r="780" spans="1:3">
      <c r="A780" s="110">
        <v>45357</v>
      </c>
      <c r="B780" s="86">
        <v>7.1</v>
      </c>
      <c r="C780" s="86">
        <v>331.7</v>
      </c>
    </row>
    <row r="781" spans="1:3">
      <c r="A781" s="110">
        <v>45358</v>
      </c>
      <c r="B781" s="86">
        <v>7.1</v>
      </c>
      <c r="C781" s="86">
        <v>332.6</v>
      </c>
    </row>
    <row r="782" spans="1:3">
      <c r="A782" s="110">
        <v>45359</v>
      </c>
      <c r="B782" s="86">
        <v>7.1</v>
      </c>
      <c r="C782" s="86">
        <v>333.5</v>
      </c>
    </row>
    <row r="783" spans="1:3">
      <c r="A783" s="110">
        <v>45362</v>
      </c>
      <c r="B783" s="86">
        <v>7</v>
      </c>
      <c r="C783" s="86">
        <v>323.5</v>
      </c>
    </row>
    <row r="784" spans="1:3">
      <c r="A784" s="110">
        <v>45363</v>
      </c>
      <c r="B784" s="86">
        <v>7.1</v>
      </c>
      <c r="C784" s="86">
        <v>320.8</v>
      </c>
    </row>
    <row r="785" spans="1:3">
      <c r="A785" s="110">
        <v>45364</v>
      </c>
      <c r="B785" s="86">
        <v>7.1</v>
      </c>
      <c r="C785" s="86">
        <v>319.89999999999998</v>
      </c>
    </row>
    <row r="786" spans="1:3">
      <c r="A786" s="110">
        <v>45365</v>
      </c>
      <c r="B786" s="86">
        <v>7.1</v>
      </c>
      <c r="C786" s="86">
        <v>312.89999999999998</v>
      </c>
    </row>
    <row r="787" spans="1:3">
      <c r="A787" s="110">
        <v>45366</v>
      </c>
      <c r="B787" s="86">
        <v>7.1</v>
      </c>
      <c r="C787" s="86">
        <v>312.39999999999998</v>
      </c>
    </row>
    <row r="788" spans="1:3">
      <c r="A788" s="110">
        <v>45369</v>
      </c>
      <c r="B788" s="86">
        <v>7.2</v>
      </c>
      <c r="C788" s="86">
        <v>314.10000000000002</v>
      </c>
    </row>
    <row r="789" spans="1:3">
      <c r="A789" s="110">
        <v>45370</v>
      </c>
      <c r="B789" s="86">
        <v>7.2</v>
      </c>
      <c r="C789" s="86">
        <v>315.8</v>
      </c>
    </row>
    <row r="790" spans="1:3">
      <c r="A790" s="110">
        <v>45371</v>
      </c>
      <c r="B790" s="86">
        <v>7.2</v>
      </c>
      <c r="C790" s="86">
        <v>318.2</v>
      </c>
    </row>
    <row r="791" spans="1:3">
      <c r="A791" s="110">
        <v>45372</v>
      </c>
      <c r="B791" s="86">
        <v>7.1</v>
      </c>
      <c r="C791" s="86">
        <v>316.7</v>
      </c>
    </row>
    <row r="792" spans="1:3">
      <c r="A792" s="110">
        <v>45373</v>
      </c>
      <c r="B792" s="86">
        <v>7.1</v>
      </c>
      <c r="C792" s="86">
        <v>320.3</v>
      </c>
    </row>
    <row r="793" spans="1:3">
      <c r="A793" s="110">
        <v>45376</v>
      </c>
      <c r="B793" s="86">
        <v>7.1</v>
      </c>
      <c r="C793" s="86">
        <v>316</v>
      </c>
    </row>
    <row r="794" spans="1:3">
      <c r="A794" s="110">
        <v>45377</v>
      </c>
      <c r="B794" s="86">
        <v>7.1</v>
      </c>
      <c r="C794" s="86">
        <v>318.8</v>
      </c>
    </row>
    <row r="795" spans="1:3">
      <c r="A795" s="110">
        <v>45378</v>
      </c>
      <c r="B795" s="86">
        <v>7.1</v>
      </c>
      <c r="C795" s="86">
        <v>321.3</v>
      </c>
    </row>
    <row r="796" spans="1:3">
      <c r="A796" s="110">
        <v>45379</v>
      </c>
      <c r="B796" s="86">
        <v>7.1</v>
      </c>
      <c r="C796" s="86">
        <v>318.8</v>
      </c>
    </row>
    <row r="797" spans="1:3">
      <c r="A797" s="110">
        <v>45383</v>
      </c>
      <c r="B797" s="86">
        <v>7.2</v>
      </c>
      <c r="C797" s="86">
        <v>310.2</v>
      </c>
    </row>
    <row r="798" spans="1:3">
      <c r="A798" s="110">
        <v>45384</v>
      </c>
      <c r="B798" s="86">
        <v>7.2</v>
      </c>
      <c r="C798" s="86">
        <v>313</v>
      </c>
    </row>
    <row r="799" spans="1:3">
      <c r="A799" s="110">
        <v>45385</v>
      </c>
      <c r="B799" s="86">
        <v>7.2</v>
      </c>
      <c r="C799" s="86">
        <v>309.10000000000002</v>
      </c>
    </row>
    <row r="800" spans="1:3">
      <c r="A800" s="110">
        <v>45386</v>
      </c>
      <c r="B800" s="86">
        <v>7.2</v>
      </c>
      <c r="C800" s="86">
        <v>312.8</v>
      </c>
    </row>
    <row r="801" spans="1:3">
      <c r="A801" s="110">
        <v>45387</v>
      </c>
      <c r="B801" s="86">
        <v>7.2</v>
      </c>
      <c r="C801" s="86">
        <v>307</v>
      </c>
    </row>
    <row r="802" spans="1:3">
      <c r="A802" s="110">
        <v>45390</v>
      </c>
      <c r="B802" s="86">
        <v>7.2</v>
      </c>
      <c r="C802" s="86">
        <v>305.3</v>
      </c>
    </row>
    <row r="803" spans="1:3">
      <c r="A803" s="110">
        <v>45391</v>
      </c>
      <c r="B803" s="86">
        <v>7.2</v>
      </c>
      <c r="C803" s="86">
        <v>310.10000000000002</v>
      </c>
    </row>
    <row r="804" spans="1:3">
      <c r="A804" s="110">
        <v>45392</v>
      </c>
      <c r="B804" s="86">
        <v>7.3</v>
      </c>
      <c r="C804" s="86">
        <v>294.7</v>
      </c>
    </row>
    <row r="805" spans="1:3">
      <c r="A805" s="110">
        <v>45393</v>
      </c>
      <c r="B805" s="86">
        <v>7.4</v>
      </c>
      <c r="C805" s="86">
        <v>298.60000000000002</v>
      </c>
    </row>
    <row r="806" spans="1:3">
      <c r="A806" s="110">
        <v>45394</v>
      </c>
      <c r="B806" s="86">
        <v>7.3</v>
      </c>
      <c r="C806" s="86">
        <v>305.8</v>
      </c>
    </row>
    <row r="807" spans="1:3">
      <c r="A807" s="110">
        <v>45397</v>
      </c>
      <c r="B807" s="86">
        <v>7.5</v>
      </c>
      <c r="C807" s="86">
        <v>312.39999999999998</v>
      </c>
    </row>
    <row r="808" spans="1:3">
      <c r="A808" s="110">
        <v>45398</v>
      </c>
      <c r="B808" s="86">
        <v>7.6</v>
      </c>
      <c r="C808" s="86">
        <v>320.8</v>
      </c>
    </row>
    <row r="809" spans="1:3">
      <c r="A809" s="110">
        <v>45399</v>
      </c>
      <c r="B809" s="86">
        <v>7.5</v>
      </c>
      <c r="C809" s="86">
        <v>324.5</v>
      </c>
    </row>
    <row r="810" spans="1:3">
      <c r="A810" s="110">
        <v>45400</v>
      </c>
      <c r="B810" s="86">
        <v>7.6</v>
      </c>
      <c r="C810" s="86">
        <v>321.3</v>
      </c>
    </row>
    <row r="811" spans="1:3">
      <c r="A811" s="110">
        <v>45401</v>
      </c>
      <c r="B811" s="86">
        <v>7.6</v>
      </c>
      <c r="C811" s="86">
        <v>322.2</v>
      </c>
    </row>
    <row r="812" spans="1:3">
      <c r="A812" s="110">
        <v>45404</v>
      </c>
      <c r="B812" s="86">
        <v>7.6</v>
      </c>
      <c r="C812" s="86">
        <v>322.3</v>
      </c>
    </row>
    <row r="813" spans="1:3">
      <c r="A813" s="110">
        <v>45405</v>
      </c>
      <c r="B813" s="86">
        <v>7.6</v>
      </c>
      <c r="C813" s="86">
        <v>321.2</v>
      </c>
    </row>
    <row r="814" spans="1:3">
      <c r="A814" s="110">
        <v>45406</v>
      </c>
      <c r="B814" s="86">
        <v>7.6</v>
      </c>
      <c r="C814" s="86">
        <v>322.10000000000002</v>
      </c>
    </row>
    <row r="815" spans="1:3">
      <c r="A815" s="110">
        <v>45407</v>
      </c>
      <c r="B815" s="86">
        <v>7.7</v>
      </c>
      <c r="C815" s="86">
        <v>321</v>
      </c>
    </row>
    <row r="816" spans="1:3">
      <c r="A816" s="110">
        <v>45408</v>
      </c>
      <c r="B816" s="86">
        <v>7.6</v>
      </c>
      <c r="C816" s="86">
        <v>316</v>
      </c>
    </row>
    <row r="817" spans="1:3">
      <c r="A817" s="110">
        <v>45411</v>
      </c>
      <c r="B817" s="86">
        <v>7.5</v>
      </c>
      <c r="C817" s="86">
        <v>317.39999999999998</v>
      </c>
    </row>
    <row r="818" spans="1:3">
      <c r="A818" s="110">
        <v>45412</v>
      </c>
      <c r="B818" s="86">
        <v>7.6</v>
      </c>
      <c r="C818" s="86">
        <v>317.2</v>
      </c>
    </row>
    <row r="819" spans="1:3">
      <c r="A819" s="110">
        <v>45413</v>
      </c>
      <c r="B819" s="86">
        <v>7.6</v>
      </c>
      <c r="C819" s="86">
        <v>326.39999999999998</v>
      </c>
    </row>
    <row r="820" spans="1:3">
      <c r="A820" s="110">
        <v>45414</v>
      </c>
      <c r="B820" s="86">
        <v>7.5</v>
      </c>
      <c r="C820" s="86">
        <v>322.3</v>
      </c>
    </row>
    <row r="821" spans="1:3">
      <c r="A821" s="110">
        <v>45415</v>
      </c>
      <c r="B821" s="86">
        <v>7.4</v>
      </c>
      <c r="C821" s="86">
        <v>318.10000000000002</v>
      </c>
    </row>
    <row r="822" spans="1:3">
      <c r="A822" s="110">
        <v>45418</v>
      </c>
      <c r="B822" s="86">
        <v>7.4</v>
      </c>
      <c r="C822" s="86">
        <v>317.89999999999998</v>
      </c>
    </row>
    <row r="823" spans="1:3">
      <c r="A823" s="110">
        <v>45419</v>
      </c>
      <c r="B823" s="86">
        <v>7.3</v>
      </c>
      <c r="C823" s="86">
        <v>312.7</v>
      </c>
    </row>
    <row r="824" spans="1:3">
      <c r="A824" s="110">
        <v>45420</v>
      </c>
      <c r="B824" s="86">
        <v>7.3</v>
      </c>
      <c r="C824" s="86">
        <v>312</v>
      </c>
    </row>
    <row r="825" spans="1:3">
      <c r="A825" s="110">
        <v>45421</v>
      </c>
      <c r="B825" s="86">
        <v>7.3</v>
      </c>
      <c r="C825" s="86">
        <v>310.89999999999998</v>
      </c>
    </row>
    <row r="826" spans="1:3">
      <c r="A826" s="110">
        <v>45422</v>
      </c>
      <c r="B826" s="86">
        <v>7.3</v>
      </c>
      <c r="C826" s="86">
        <v>303</v>
      </c>
    </row>
    <row r="827" spans="1:3">
      <c r="A827" s="110">
        <v>45425</v>
      </c>
      <c r="B827" s="86">
        <v>7.3</v>
      </c>
      <c r="C827" s="86">
        <v>305.2</v>
      </c>
    </row>
    <row r="828" spans="1:3">
      <c r="A828" s="110">
        <v>45426</v>
      </c>
      <c r="B828" s="86">
        <v>7.2</v>
      </c>
      <c r="C828" s="86">
        <v>306.5</v>
      </c>
    </row>
    <row r="829" spans="1:3">
      <c r="A829" s="110">
        <v>45427</v>
      </c>
      <c r="B829" s="86">
        <v>7.1</v>
      </c>
      <c r="C829" s="86">
        <v>303</v>
      </c>
    </row>
    <row r="830" spans="1:3">
      <c r="A830" s="110">
        <v>45428</v>
      </c>
      <c r="B830" s="86">
        <v>7.1</v>
      </c>
      <c r="C830" s="86">
        <v>295.89999999999998</v>
      </c>
    </row>
    <row r="831" spans="1:3">
      <c r="A831" s="110">
        <v>45429</v>
      </c>
      <c r="B831" s="86">
        <v>7.1</v>
      </c>
      <c r="C831" s="86">
        <v>293</v>
      </c>
    </row>
    <row r="832" spans="1:3">
      <c r="A832" s="110">
        <v>45432</v>
      </c>
      <c r="B832" s="86">
        <v>7.1</v>
      </c>
      <c r="C832" s="86">
        <v>293.5</v>
      </c>
    </row>
    <row r="833" spans="1:3">
      <c r="A833" s="110">
        <v>45433</v>
      </c>
      <c r="B833" s="86">
        <v>7.1</v>
      </c>
      <c r="C833" s="86">
        <v>293</v>
      </c>
    </row>
    <row r="834" spans="1:3">
      <c r="A834" s="110">
        <v>45434</v>
      </c>
      <c r="B834" s="86">
        <v>7.1</v>
      </c>
      <c r="C834" s="86">
        <v>292.5</v>
      </c>
    </row>
    <row r="835" spans="1:3">
      <c r="A835" s="110">
        <v>45435</v>
      </c>
      <c r="B835" s="86">
        <v>7.1</v>
      </c>
      <c r="C835" s="86">
        <v>288.60000000000002</v>
      </c>
    </row>
    <row r="836" spans="1:3">
      <c r="A836" s="110">
        <v>45436</v>
      </c>
      <c r="B836" s="86">
        <v>7.1</v>
      </c>
      <c r="C836" s="86">
        <v>288</v>
      </c>
    </row>
    <row r="837" spans="1:3">
      <c r="A837" s="110">
        <v>45440</v>
      </c>
      <c r="B837" s="86">
        <v>7.1</v>
      </c>
      <c r="C837" s="86">
        <v>282</v>
      </c>
    </row>
    <row r="838" spans="1:3">
      <c r="A838" s="110">
        <v>45441</v>
      </c>
      <c r="B838" s="86">
        <v>7.2</v>
      </c>
      <c r="C838" s="86">
        <v>286.7</v>
      </c>
    </row>
    <row r="839" spans="1:3">
      <c r="A839" s="110">
        <v>45442</v>
      </c>
      <c r="B839" s="86">
        <v>7.2</v>
      </c>
      <c r="C839" s="86">
        <v>289.39999999999998</v>
      </c>
    </row>
    <row r="840" spans="1:3">
      <c r="A840" s="110">
        <v>45443</v>
      </c>
      <c r="B840" s="86">
        <v>7.2</v>
      </c>
      <c r="C840" s="86">
        <v>286.89999999999998</v>
      </c>
    </row>
    <row r="841" spans="1:3">
      <c r="A841" s="110">
        <v>45446</v>
      </c>
      <c r="B841" s="86">
        <v>7.1</v>
      </c>
      <c r="C841" s="86">
        <v>298.2</v>
      </c>
    </row>
    <row r="842" spans="1:3">
      <c r="A842" s="110">
        <v>45447</v>
      </c>
      <c r="B842" s="86">
        <v>7.1</v>
      </c>
      <c r="C842" s="86">
        <v>300.7</v>
      </c>
    </row>
    <row r="843" spans="1:3">
      <c r="A843" s="110">
        <v>45448</v>
      </c>
      <c r="B843" s="86">
        <v>7.1</v>
      </c>
      <c r="C843" s="86">
        <v>306.3</v>
      </c>
    </row>
    <row r="844" spans="1:3">
      <c r="A844" s="110">
        <v>45449</v>
      </c>
      <c r="B844" s="86">
        <v>7.1</v>
      </c>
      <c r="C844" s="86">
        <v>307.3</v>
      </c>
    </row>
    <row r="845" spans="1:3">
      <c r="A845" s="110">
        <v>45450</v>
      </c>
      <c r="B845" s="86">
        <v>7.1</v>
      </c>
      <c r="C845" s="86">
        <v>295.7</v>
      </c>
    </row>
    <row r="846" spans="1:3">
      <c r="A846" s="110">
        <v>45453</v>
      </c>
      <c r="B846" s="86">
        <v>7.1</v>
      </c>
      <c r="C846" s="86">
        <v>294.8</v>
      </c>
    </row>
    <row r="847" spans="1:3">
      <c r="A847" s="110">
        <v>45454</v>
      </c>
      <c r="B847" s="86">
        <v>7.1</v>
      </c>
      <c r="C847" s="86">
        <v>297</v>
      </c>
    </row>
    <row r="848" spans="1:3">
      <c r="A848" s="110">
        <v>45455</v>
      </c>
      <c r="B848" s="86">
        <v>7.1</v>
      </c>
      <c r="C848" s="86">
        <v>304.10000000000002</v>
      </c>
    </row>
    <row r="849" spans="1:3">
      <c r="A849" s="110">
        <v>45456</v>
      </c>
      <c r="B849" s="86">
        <v>7</v>
      </c>
      <c r="C849" s="86">
        <v>307</v>
      </c>
    </row>
    <row r="850" spans="1:3">
      <c r="A850" s="110">
        <v>45457</v>
      </c>
      <c r="B850" s="86">
        <v>7.1</v>
      </c>
      <c r="C850" s="86">
        <v>316.39999999999998</v>
      </c>
    </row>
    <row r="851" spans="1:3">
      <c r="A851" s="110">
        <v>45460</v>
      </c>
      <c r="B851" s="86">
        <v>7.1</v>
      </c>
      <c r="C851" s="86">
        <v>310.60000000000002</v>
      </c>
    </row>
    <row r="852" spans="1:3">
      <c r="A852" s="110">
        <v>45461</v>
      </c>
      <c r="B852" s="86">
        <v>7.1</v>
      </c>
      <c r="C852" s="86">
        <v>315.5</v>
      </c>
    </row>
    <row r="853" spans="1:3">
      <c r="A853" s="110">
        <v>45463</v>
      </c>
      <c r="B853" s="86">
        <v>7.1</v>
      </c>
      <c r="C853" s="86">
        <v>316.10000000000002</v>
      </c>
    </row>
    <row r="854" spans="1:3">
      <c r="A854" s="110">
        <v>45464</v>
      </c>
      <c r="B854" s="86">
        <v>7.1</v>
      </c>
      <c r="C854" s="86">
        <v>315.8</v>
      </c>
    </row>
    <row r="855" spans="1:3">
      <c r="A855" s="110">
        <v>45467</v>
      </c>
      <c r="B855" s="86">
        <v>7.1</v>
      </c>
      <c r="C855" s="86">
        <v>320.5</v>
      </c>
    </row>
    <row r="856" spans="1:3">
      <c r="A856" s="110">
        <v>45468</v>
      </c>
      <c r="B856" s="86">
        <v>7.1</v>
      </c>
      <c r="C856" s="86">
        <v>315.8</v>
      </c>
    </row>
    <row r="857" spans="1:3">
      <c r="A857" s="110">
        <v>45469</v>
      </c>
      <c r="B857" s="86">
        <v>7.2</v>
      </c>
      <c r="C857" s="86">
        <v>314.89999999999998</v>
      </c>
    </row>
    <row r="858" spans="1:3">
      <c r="A858" s="110">
        <v>45470</v>
      </c>
      <c r="B858" s="86">
        <v>7.2</v>
      </c>
      <c r="C858" s="86">
        <v>317.5</v>
      </c>
    </row>
    <row r="859" spans="1:3">
      <c r="A859" s="110">
        <v>45471</v>
      </c>
      <c r="B859" s="86">
        <v>7.2</v>
      </c>
      <c r="C859" s="86">
        <v>312.2</v>
      </c>
    </row>
    <row r="860" spans="1:3">
      <c r="A860" s="110">
        <v>45474</v>
      </c>
      <c r="B860" s="86">
        <v>7.3</v>
      </c>
      <c r="C860" s="86">
        <v>313</v>
      </c>
    </row>
    <row r="861" spans="1:3">
      <c r="A861" s="110">
        <v>45475</v>
      </c>
      <c r="B861" s="86">
        <v>7.2</v>
      </c>
      <c r="C861" s="86">
        <v>315.2</v>
      </c>
    </row>
    <row r="862" spans="1:3">
      <c r="A862" s="110">
        <v>45476</v>
      </c>
      <c r="B862" s="86">
        <v>7.2</v>
      </c>
      <c r="C862" s="86">
        <v>316.7</v>
      </c>
    </row>
    <row r="863" spans="1:3">
      <c r="A863" s="110">
        <v>45478</v>
      </c>
      <c r="B863" s="86">
        <v>7.1</v>
      </c>
      <c r="C863" s="86">
        <v>318.10000000000002</v>
      </c>
    </row>
    <row r="864" spans="1:3">
      <c r="A864" s="110">
        <v>45481</v>
      </c>
      <c r="B864" s="86">
        <v>7.1</v>
      </c>
      <c r="C864" s="86">
        <v>313.60000000000002</v>
      </c>
    </row>
    <row r="865" spans="1:5">
      <c r="A865" s="110">
        <v>45482</v>
      </c>
      <c r="B865" s="86">
        <v>7.1</v>
      </c>
      <c r="C865" s="86">
        <v>314.3</v>
      </c>
    </row>
    <row r="866" spans="1:5">
      <c r="A866" s="110">
        <v>45483</v>
      </c>
      <c r="B866" s="86">
        <v>7.1</v>
      </c>
      <c r="C866" s="86">
        <v>315</v>
      </c>
    </row>
    <row r="867" spans="1:5">
      <c r="A867" s="110">
        <v>45484</v>
      </c>
      <c r="B867" s="86">
        <v>7</v>
      </c>
      <c r="C867" s="86">
        <v>321</v>
      </c>
    </row>
    <row r="868" spans="1:5">
      <c r="A868" s="110">
        <v>45485</v>
      </c>
      <c r="B868" s="86">
        <v>7</v>
      </c>
      <c r="C868" s="86">
        <v>322.3</v>
      </c>
    </row>
    <row r="869" spans="1:5">
      <c r="A869" s="110">
        <v>45488</v>
      </c>
      <c r="B869" s="86">
        <v>7</v>
      </c>
      <c r="C869" s="86">
        <v>320.89999999999998</v>
      </c>
    </row>
    <row r="870" spans="1:5">
      <c r="A870" s="110">
        <v>45489</v>
      </c>
      <c r="B870" s="86">
        <v>7</v>
      </c>
      <c r="C870" s="86">
        <v>321.8</v>
      </c>
      <c r="D870" s="82"/>
      <c r="E870" s="82"/>
    </row>
    <row r="871" spans="1:5">
      <c r="A871" s="110">
        <v>45490</v>
      </c>
      <c r="B871" s="86">
        <v>7</v>
      </c>
      <c r="C871" s="86">
        <v>326.2</v>
      </c>
      <c r="D871" s="82"/>
      <c r="E871" s="82"/>
    </row>
    <row r="872" spans="1:5">
      <c r="A872" s="110">
        <v>45491</v>
      </c>
      <c r="B872" s="86">
        <v>7.1</v>
      </c>
      <c r="C872" s="86">
        <v>326.7</v>
      </c>
      <c r="D872" s="82"/>
      <c r="E872" s="82"/>
    </row>
    <row r="873" spans="1:5">
      <c r="A873" s="110">
        <v>45492</v>
      </c>
      <c r="B873" s="86">
        <v>7.1</v>
      </c>
      <c r="C873" s="86">
        <v>325.7</v>
      </c>
      <c r="D873" s="82"/>
      <c r="E873" s="82"/>
    </row>
    <row r="874" spans="1:5">
      <c r="A874" s="110">
        <v>45495</v>
      </c>
      <c r="B874" s="86">
        <v>7.1</v>
      </c>
      <c r="C874" s="86">
        <v>322.10000000000002</v>
      </c>
      <c r="D874" s="82"/>
      <c r="E874" s="82"/>
    </row>
    <row r="875" spans="1:5">
      <c r="A875" s="110">
        <v>45496</v>
      </c>
      <c r="B875" s="86">
        <v>7.1</v>
      </c>
      <c r="C875" s="86">
        <v>328.3</v>
      </c>
      <c r="D875" s="82"/>
      <c r="E875" s="82"/>
    </row>
    <row r="876" spans="1:5">
      <c r="A876" s="110">
        <v>45497</v>
      </c>
      <c r="B876" s="86">
        <v>7.2</v>
      </c>
      <c r="C876" s="86">
        <v>330.8</v>
      </c>
      <c r="D876" s="82"/>
      <c r="E876" s="82"/>
    </row>
    <row r="877" spans="1:5">
      <c r="A877" s="110">
        <v>45498</v>
      </c>
      <c r="B877" s="86">
        <v>7.2</v>
      </c>
      <c r="C877" s="86">
        <v>334.7</v>
      </c>
      <c r="D877" s="82"/>
      <c r="E877" s="82"/>
    </row>
    <row r="878" spans="1:5">
      <c r="A878" s="110">
        <v>45499</v>
      </c>
      <c r="B878" s="86">
        <v>7.2</v>
      </c>
      <c r="C878" s="86">
        <v>334.5</v>
      </c>
      <c r="D878" s="82"/>
      <c r="E878" s="82"/>
    </row>
    <row r="879" spans="1:5">
      <c r="A879" s="110">
        <v>45502</v>
      </c>
      <c r="B879" s="86">
        <v>7.1</v>
      </c>
      <c r="C879" s="86">
        <v>329.3</v>
      </c>
      <c r="D879" s="82"/>
      <c r="E879" s="82"/>
    </row>
    <row r="880" spans="1:5">
      <c r="A880" s="110">
        <v>45503</v>
      </c>
      <c r="B880" s="86">
        <v>7.1</v>
      </c>
      <c r="C880" s="86">
        <v>334.3</v>
      </c>
      <c r="D880" s="82"/>
      <c r="E880" s="82"/>
    </row>
    <row r="881" spans="1:5">
      <c r="A881" s="110">
        <v>45504</v>
      </c>
      <c r="B881" s="86">
        <v>7</v>
      </c>
      <c r="C881" s="86">
        <v>338.6</v>
      </c>
      <c r="D881" s="82"/>
      <c r="E881" s="82"/>
    </row>
    <row r="882" spans="1:5">
      <c r="A882" s="110">
        <v>45505</v>
      </c>
      <c r="B882" s="86">
        <v>7.1</v>
      </c>
      <c r="C882" s="86">
        <v>347.4</v>
      </c>
      <c r="D882" s="82"/>
      <c r="E882" s="82"/>
    </row>
    <row r="883" spans="1:5">
      <c r="A883" s="110">
        <v>45506</v>
      </c>
      <c r="B883" s="86">
        <v>7</v>
      </c>
      <c r="C883" s="86">
        <v>365</v>
      </c>
      <c r="D883" s="82"/>
      <c r="E883" s="82"/>
    </row>
    <row r="884" spans="1:5">
      <c r="A884" s="110">
        <v>45509</v>
      </c>
      <c r="B884" s="86">
        <v>7.1</v>
      </c>
      <c r="C884" s="86">
        <v>368</v>
      </c>
      <c r="D884" s="82"/>
      <c r="E884" s="82"/>
    </row>
    <row r="885" spans="1:5">
      <c r="A885" s="110">
        <v>45510</v>
      </c>
      <c r="B885" s="86">
        <v>7.1</v>
      </c>
      <c r="C885" s="86">
        <v>359.7</v>
      </c>
      <c r="D885" s="82"/>
      <c r="E885" s="82"/>
    </row>
    <row r="886" spans="1:5">
      <c r="A886" s="110">
        <v>45511</v>
      </c>
      <c r="B886" s="86">
        <v>7.1</v>
      </c>
      <c r="C886" s="86">
        <v>354</v>
      </c>
      <c r="D886" s="82"/>
      <c r="E886" s="82"/>
    </row>
    <row r="887" spans="1:5">
      <c r="A887" s="110">
        <v>45512</v>
      </c>
      <c r="B887" s="86">
        <v>7.1</v>
      </c>
      <c r="C887" s="86">
        <v>349.9</v>
      </c>
      <c r="D887" s="82"/>
      <c r="E887" s="82"/>
    </row>
    <row r="888" spans="1:5">
      <c r="A888" s="110">
        <v>45513</v>
      </c>
      <c r="B888" s="86">
        <v>7.1</v>
      </c>
      <c r="C888" s="86">
        <v>351.7</v>
      </c>
      <c r="D888" s="82"/>
      <c r="E888" s="82"/>
    </row>
    <row r="889" spans="1:5">
      <c r="A889" s="110">
        <v>45516</v>
      </c>
      <c r="B889" s="86">
        <v>7</v>
      </c>
      <c r="C889" s="86">
        <v>353.5</v>
      </c>
      <c r="D889" s="82"/>
      <c r="E889" s="82"/>
    </row>
    <row r="890" spans="1:5">
      <c r="A890" s="110">
        <v>45517</v>
      </c>
      <c r="B890" s="86">
        <v>7</v>
      </c>
      <c r="C890" s="86">
        <v>358.4</v>
      </c>
      <c r="D890" s="82"/>
      <c r="E890" s="82"/>
    </row>
    <row r="891" spans="1:5">
      <c r="A891" s="110">
        <v>45518</v>
      </c>
      <c r="B891" s="86">
        <v>7</v>
      </c>
      <c r="C891" s="86">
        <v>351.1</v>
      </c>
      <c r="D891" s="82"/>
      <c r="E891" s="82"/>
    </row>
    <row r="892" spans="1:5">
      <c r="A892" s="110">
        <v>45519</v>
      </c>
      <c r="B892" s="86">
        <v>6.9</v>
      </c>
      <c r="C892" s="86">
        <v>333</v>
      </c>
      <c r="D892" s="82"/>
      <c r="E892" s="82"/>
    </row>
    <row r="893" spans="1:5">
      <c r="A893" s="110">
        <v>45520</v>
      </c>
      <c r="B893" s="86">
        <v>6.8</v>
      </c>
      <c r="C893" s="86">
        <v>333.3</v>
      </c>
      <c r="D893" s="82"/>
      <c r="E893" s="82"/>
    </row>
    <row r="894" spans="1:5">
      <c r="A894" s="110">
        <v>45523</v>
      </c>
      <c r="B894" s="86">
        <v>6.8</v>
      </c>
      <c r="C894" s="86">
        <v>333.5</v>
      </c>
      <c r="D894" s="82"/>
      <c r="E894" s="82"/>
    </row>
    <row r="895" spans="1:5">
      <c r="A895" s="110">
        <v>45524</v>
      </c>
      <c r="B895" s="86">
        <v>6.8</v>
      </c>
      <c r="C895" s="86">
        <v>337</v>
      </c>
      <c r="D895" s="82"/>
      <c r="E895" s="82"/>
    </row>
    <row r="896" spans="1:5">
      <c r="A896" s="110">
        <v>45525</v>
      </c>
      <c r="B896" s="86">
        <v>6.8</v>
      </c>
      <c r="C896" s="86">
        <v>336.8</v>
      </c>
      <c r="D896" s="82"/>
      <c r="E896" s="82"/>
    </row>
    <row r="897" spans="1:5">
      <c r="A897" s="110">
        <v>45526</v>
      </c>
      <c r="B897" s="86">
        <v>6.8</v>
      </c>
      <c r="C897" s="86">
        <v>333.7</v>
      </c>
      <c r="D897" s="82"/>
      <c r="E897" s="82"/>
    </row>
    <row r="898" spans="1:5">
      <c r="A898" s="110">
        <v>45527</v>
      </c>
      <c r="B898" s="86">
        <v>6.8</v>
      </c>
      <c r="C898" s="86">
        <v>338.4</v>
      </c>
      <c r="D898" s="82"/>
      <c r="E898" s="82"/>
    </row>
    <row r="899" spans="1:5">
      <c r="A899" s="110">
        <v>45530</v>
      </c>
      <c r="B899" s="86">
        <v>6.8</v>
      </c>
      <c r="C899" s="86">
        <v>335.5</v>
      </c>
      <c r="D899" s="82"/>
      <c r="E899" s="82"/>
    </row>
    <row r="900" spans="1:5">
      <c r="A900" s="110">
        <v>45531</v>
      </c>
      <c r="B900" s="86">
        <v>6.8</v>
      </c>
      <c r="C900" s="86">
        <v>335.4</v>
      </c>
      <c r="D900" s="82"/>
      <c r="E900" s="82"/>
    </row>
    <row r="901" spans="1:5">
      <c r="A901" s="110">
        <v>45532</v>
      </c>
      <c r="B901" s="86">
        <v>6.7</v>
      </c>
      <c r="C901" s="86">
        <v>331.8</v>
      </c>
      <c r="D901" s="82"/>
      <c r="E901" s="82"/>
    </row>
    <row r="902" spans="1:5">
      <c r="A902" s="110">
        <v>45533</v>
      </c>
      <c r="B902" s="86">
        <v>6.7</v>
      </c>
      <c r="C902" s="86">
        <v>329.6</v>
      </c>
      <c r="D902" s="82"/>
      <c r="E902" s="82"/>
    </row>
    <row r="903" spans="1:5">
      <c r="A903" s="110">
        <v>45534</v>
      </c>
      <c r="B903" s="86">
        <v>6.7</v>
      </c>
      <c r="C903" s="86">
        <v>327.7</v>
      </c>
      <c r="D903" s="82"/>
      <c r="E903" s="82"/>
    </row>
    <row r="904" spans="1:5">
      <c r="A904" s="110">
        <v>45538</v>
      </c>
      <c r="B904" s="86">
        <v>6.7</v>
      </c>
      <c r="C904" s="86">
        <v>332.3</v>
      </c>
      <c r="D904" s="82"/>
      <c r="E904" s="82"/>
    </row>
    <row r="905" spans="1:5">
      <c r="A905" s="110">
        <v>45539</v>
      </c>
      <c r="B905" s="86">
        <v>6.7</v>
      </c>
      <c r="C905" s="86">
        <v>340.1</v>
      </c>
      <c r="D905" s="82"/>
      <c r="E905" s="82"/>
    </row>
    <row r="906" spans="1:5">
      <c r="A906" s="110">
        <v>45540</v>
      </c>
      <c r="B906" s="86">
        <v>6.7</v>
      </c>
      <c r="C906" s="86">
        <v>341.9</v>
      </c>
      <c r="D906" s="82"/>
      <c r="E906" s="82"/>
    </row>
    <row r="907" spans="1:5">
      <c r="A907" s="110">
        <v>45541</v>
      </c>
      <c r="B907" s="86">
        <v>6.7</v>
      </c>
      <c r="C907" s="86">
        <v>344.7</v>
      </c>
      <c r="D907" s="82"/>
      <c r="E907" s="82"/>
    </row>
    <row r="908" spans="1:5">
      <c r="A908" s="110">
        <v>45544</v>
      </c>
      <c r="B908" s="86">
        <v>6.7</v>
      </c>
      <c r="C908" s="86">
        <v>345.2</v>
      </c>
      <c r="D908" s="82"/>
      <c r="E908" s="82"/>
    </row>
    <row r="909" spans="1:5">
      <c r="A909" s="110">
        <v>45545</v>
      </c>
      <c r="B909" s="86">
        <v>6.7</v>
      </c>
      <c r="C909" s="86">
        <v>350.8</v>
      </c>
      <c r="D909" s="82"/>
      <c r="E909" s="82"/>
    </row>
    <row r="910" spans="1:5">
      <c r="A910" s="110">
        <v>45546</v>
      </c>
      <c r="B910" s="86">
        <v>6.7</v>
      </c>
      <c r="C910" s="86">
        <v>349.6</v>
      </c>
      <c r="D910" s="82"/>
      <c r="E910" s="82"/>
    </row>
    <row r="911" spans="1:5">
      <c r="A911" s="110">
        <v>45547</v>
      </c>
      <c r="B911" s="86">
        <v>6.7</v>
      </c>
      <c r="C911" s="86">
        <v>346.9</v>
      </c>
      <c r="D911" s="82"/>
      <c r="E911" s="82"/>
    </row>
    <row r="912" spans="1:5">
      <c r="A912" s="110">
        <v>45548</v>
      </c>
      <c r="B912" s="86">
        <v>6.7</v>
      </c>
      <c r="C912" s="86">
        <v>345.5</v>
      </c>
      <c r="D912" s="82"/>
      <c r="E912" s="82"/>
    </row>
    <row r="913" spans="1:5">
      <c r="A913" s="110">
        <v>45551</v>
      </c>
      <c r="B913" s="86">
        <v>6.6</v>
      </c>
      <c r="C913" s="86">
        <v>341.5</v>
      </c>
      <c r="D913" s="82"/>
      <c r="E913" s="82"/>
    </row>
    <row r="914" spans="1:5">
      <c r="A914" s="110">
        <v>45552</v>
      </c>
      <c r="B914" s="86">
        <v>6.6</v>
      </c>
      <c r="C914" s="86">
        <v>335.8</v>
      </c>
      <c r="D914" s="82"/>
      <c r="E914" s="82"/>
    </row>
    <row r="915" spans="1:5">
      <c r="A915" s="110">
        <v>45553</v>
      </c>
      <c r="B915" s="86">
        <v>6.6</v>
      </c>
      <c r="C915" s="86">
        <v>331.2</v>
      </c>
      <c r="D915" s="82"/>
      <c r="E915" s="82"/>
    </row>
    <row r="916" spans="1:5">
      <c r="A916" s="110">
        <v>45554</v>
      </c>
      <c r="B916" s="86">
        <v>6.5</v>
      </c>
      <c r="C916" s="86">
        <v>324.89999999999998</v>
      </c>
      <c r="D916" s="82"/>
      <c r="E916" s="82"/>
    </row>
    <row r="917" spans="1:5">
      <c r="A917" s="110">
        <v>45555</v>
      </c>
      <c r="B917" s="86">
        <v>6.5</v>
      </c>
      <c r="C917" s="86">
        <v>325.3</v>
      </c>
      <c r="D917" s="82"/>
      <c r="E917" s="82"/>
    </row>
    <row r="918" spans="1:5">
      <c r="A918" s="110">
        <v>45558</v>
      </c>
      <c r="B918" s="86">
        <v>6.5</v>
      </c>
      <c r="C918" s="86">
        <v>326</v>
      </c>
      <c r="D918" s="82"/>
      <c r="E918" s="82"/>
    </row>
    <row r="919" spans="1:5">
      <c r="A919" s="110">
        <v>45559</v>
      </c>
      <c r="B919" s="86">
        <v>6.5</v>
      </c>
      <c r="C919" s="86">
        <v>328.5</v>
      </c>
      <c r="D919" s="82"/>
      <c r="E919" s="82"/>
    </row>
    <row r="920" spans="1:5">
      <c r="A920" s="110">
        <v>45560</v>
      </c>
      <c r="B920" s="86">
        <v>6.6</v>
      </c>
      <c r="C920" s="86">
        <v>324.10000000000002</v>
      </c>
      <c r="D920" s="82"/>
      <c r="E920" s="82"/>
    </row>
    <row r="921" spans="1:5">
      <c r="A921" s="110">
        <v>45561</v>
      </c>
      <c r="B921" s="86">
        <v>6.5</v>
      </c>
      <c r="C921" s="86">
        <v>320.5</v>
      </c>
      <c r="D921" s="82"/>
      <c r="E921" s="82"/>
    </row>
    <row r="922" spans="1:5">
      <c r="A922" s="110">
        <v>45562</v>
      </c>
      <c r="B922" s="86">
        <v>6.5</v>
      </c>
      <c r="C922" s="86">
        <v>324</v>
      </c>
      <c r="D922" s="82"/>
      <c r="E922" s="82"/>
    </row>
    <row r="923" spans="1:5">
      <c r="A923" s="110">
        <v>45565</v>
      </c>
      <c r="B923" s="86">
        <v>6.5</v>
      </c>
      <c r="C923" s="86">
        <v>320.60000000000002</v>
      </c>
      <c r="D923" s="82"/>
      <c r="E923" s="82"/>
    </row>
    <row r="924" spans="1:5">
      <c r="A924" s="110">
        <v>45566</v>
      </c>
      <c r="B924" s="86">
        <v>6.5</v>
      </c>
      <c r="C924" s="86">
        <v>325.8</v>
      </c>
      <c r="D924" s="82"/>
      <c r="E924" s="82"/>
    </row>
    <row r="925" spans="1:5">
      <c r="A925" s="110">
        <v>45567</v>
      </c>
      <c r="B925" s="86">
        <v>6.5</v>
      </c>
      <c r="C925" s="86">
        <v>322.39999999999998</v>
      </c>
      <c r="D925" s="82"/>
      <c r="E925" s="82"/>
    </row>
    <row r="926" spans="1:5">
      <c r="A926" s="110">
        <v>45568</v>
      </c>
      <c r="B926" s="86">
        <v>6.6</v>
      </c>
      <c r="C926" s="86">
        <v>318.39999999999998</v>
      </c>
      <c r="D926" s="82"/>
      <c r="E926" s="82"/>
    </row>
    <row r="927" spans="1:5">
      <c r="A927" s="110">
        <v>45569</v>
      </c>
      <c r="B927" s="86">
        <v>6.6</v>
      </c>
      <c r="C927" s="86">
        <v>305</v>
      </c>
      <c r="D927" s="82"/>
      <c r="E927" s="82"/>
    </row>
    <row r="928" spans="1:5">
      <c r="A928" s="110">
        <v>45572</v>
      </c>
      <c r="B928" s="86">
        <v>6.6</v>
      </c>
      <c r="C928" s="86">
        <v>301.60000000000002</v>
      </c>
    </row>
    <row r="929" spans="1:3">
      <c r="A929" s="110">
        <v>45573</v>
      </c>
      <c r="B929" s="86">
        <v>6.6</v>
      </c>
      <c r="C929" s="86">
        <v>304.60000000000002</v>
      </c>
    </row>
    <row r="930" spans="1:3">
      <c r="A930" s="110">
        <v>45574</v>
      </c>
      <c r="B930" s="86">
        <v>6.6</v>
      </c>
      <c r="C930" s="86">
        <v>299.39999999999998</v>
      </c>
    </row>
    <row r="931" spans="1:3">
      <c r="A931" s="110">
        <v>45575</v>
      </c>
      <c r="B931" s="86">
        <v>6.6</v>
      </c>
      <c r="C931" s="86">
        <v>300.2</v>
      </c>
    </row>
    <row r="932" spans="1:3">
      <c r="A932" s="110">
        <v>45576</v>
      </c>
      <c r="B932" s="86">
        <v>6.6</v>
      </c>
      <c r="C932" s="86">
        <v>300.3</v>
      </c>
    </row>
    <row r="933" spans="1:3">
      <c r="A933" s="110">
        <v>45580</v>
      </c>
      <c r="B933" s="86">
        <v>6.6</v>
      </c>
      <c r="C933" s="86">
        <v>302.3</v>
      </c>
    </row>
    <row r="934" spans="1:3">
      <c r="A934" s="110">
        <v>45581</v>
      </c>
      <c r="B934" s="86">
        <v>6.6</v>
      </c>
      <c r="C934" s="86">
        <v>302.2</v>
      </c>
    </row>
    <row r="935" spans="1:3">
      <c r="A935" s="110">
        <v>45582</v>
      </c>
      <c r="B935" s="86">
        <v>6.6</v>
      </c>
      <c r="C935" s="86">
        <v>295.89999999999998</v>
      </c>
    </row>
    <row r="936" spans="1:3">
      <c r="A936" s="110">
        <v>45583</v>
      </c>
      <c r="B936" s="86">
        <v>6.6</v>
      </c>
      <c r="C936" s="86">
        <v>297.5</v>
      </c>
    </row>
    <row r="937" spans="1:3">
      <c r="A937" s="110">
        <v>45586</v>
      </c>
      <c r="B937" s="86">
        <v>6.6</v>
      </c>
      <c r="C937" s="86">
        <v>288.8</v>
      </c>
    </row>
    <row r="938" spans="1:3">
      <c r="A938" s="110">
        <v>45587</v>
      </c>
      <c r="B938" s="86">
        <v>6.7</v>
      </c>
      <c r="C938" s="86">
        <v>292.60000000000002</v>
      </c>
    </row>
    <row r="939" spans="1:3">
      <c r="A939" s="110">
        <v>45588</v>
      </c>
      <c r="B939" s="86">
        <v>6.7</v>
      </c>
      <c r="C939" s="86">
        <v>291.89999999999998</v>
      </c>
    </row>
    <row r="940" spans="1:3">
      <c r="A940" s="110">
        <v>45589</v>
      </c>
      <c r="B940" s="86">
        <v>6.8</v>
      </c>
      <c r="C940" s="86">
        <v>302.8</v>
      </c>
    </row>
    <row r="941" spans="1:3">
      <c r="A941" s="110">
        <v>45590</v>
      </c>
      <c r="B941" s="86">
        <v>6.8</v>
      </c>
      <c r="C941" s="86">
        <v>304.10000000000002</v>
      </c>
    </row>
    <row r="942" spans="1:3">
      <c r="A942" s="110">
        <v>45593</v>
      </c>
      <c r="B942" s="86">
        <v>6.8</v>
      </c>
      <c r="C942" s="86">
        <v>300.3</v>
      </c>
    </row>
    <row r="943" spans="1:3">
      <c r="A943" s="110">
        <v>45594</v>
      </c>
      <c r="B943" s="86">
        <v>6.8</v>
      </c>
      <c r="C943" s="86">
        <v>304</v>
      </c>
    </row>
    <row r="944" spans="1:3">
      <c r="A944" s="110">
        <v>45595</v>
      </c>
      <c r="B944" s="86">
        <v>6.8</v>
      </c>
      <c r="C944" s="86">
        <v>296.8</v>
      </c>
    </row>
    <row r="945" spans="1:3">
      <c r="A945" s="110">
        <v>45596</v>
      </c>
      <c r="B945" s="86">
        <v>6.9</v>
      </c>
      <c r="C945" s="86">
        <v>300.89999999999998</v>
      </c>
    </row>
    <row r="946" spans="1:3">
      <c r="A946" s="110">
        <v>45597</v>
      </c>
      <c r="B946" s="86">
        <v>6.9</v>
      </c>
      <c r="C946" s="86">
        <v>295.10000000000002</v>
      </c>
    </row>
    <row r="947" spans="1:3">
      <c r="A947" s="110">
        <v>45600</v>
      </c>
      <c r="B947" s="86">
        <v>6.9</v>
      </c>
      <c r="C947" s="86">
        <v>304</v>
      </c>
    </row>
    <row r="948" spans="1:3">
      <c r="A948" s="110">
        <v>45601</v>
      </c>
      <c r="B948" s="86">
        <v>6.9</v>
      </c>
      <c r="C948" s="86">
        <v>303.5</v>
      </c>
    </row>
    <row r="949" spans="1:3">
      <c r="A949" s="110">
        <v>45602</v>
      </c>
      <c r="B949" s="86">
        <v>6.9</v>
      </c>
      <c r="C949" s="86">
        <v>290.7</v>
      </c>
    </row>
    <row r="950" spans="1:3">
      <c r="A950" s="110">
        <v>45603</v>
      </c>
      <c r="B950" s="86">
        <v>6.9</v>
      </c>
      <c r="C950" s="86">
        <v>297.3</v>
      </c>
    </row>
    <row r="951" spans="1:3">
      <c r="A951" s="110">
        <v>45604</v>
      </c>
      <c r="B951" s="86">
        <v>6.9</v>
      </c>
      <c r="C951" s="86">
        <v>294.3</v>
      </c>
    </row>
    <row r="952" spans="1:3">
      <c r="A952" s="110">
        <v>45608</v>
      </c>
      <c r="B952" s="86">
        <v>6.9</v>
      </c>
      <c r="C952" s="86">
        <v>287.8</v>
      </c>
    </row>
    <row r="953" spans="1:3">
      <c r="A953" s="110">
        <v>45609</v>
      </c>
      <c r="B953" s="86">
        <v>6.9</v>
      </c>
      <c r="C953" s="86">
        <v>290.2</v>
      </c>
    </row>
    <row r="954" spans="1:3">
      <c r="A954" s="110">
        <v>45610</v>
      </c>
      <c r="B954" s="86">
        <v>6.9</v>
      </c>
      <c r="C954" s="86">
        <v>291.39999999999998</v>
      </c>
    </row>
    <row r="955" spans="1:3">
      <c r="A955" s="110">
        <v>45611</v>
      </c>
      <c r="B955" s="86">
        <v>7</v>
      </c>
      <c r="C955" s="86">
        <v>296.89999999999998</v>
      </c>
    </row>
    <row r="956" spans="1:3">
      <c r="A956" s="110">
        <v>45614</v>
      </c>
      <c r="B956" s="86">
        <v>7</v>
      </c>
      <c r="C956" s="86">
        <v>301.39999999999998</v>
      </c>
    </row>
    <row r="957" spans="1:3">
      <c r="A957" s="110">
        <v>45615</v>
      </c>
      <c r="B957" s="86">
        <v>7</v>
      </c>
      <c r="C957" s="86">
        <v>303.39999999999998</v>
      </c>
    </row>
    <row r="958" spans="1:3">
      <c r="A958" s="110">
        <v>45616</v>
      </c>
      <c r="B958" s="86">
        <v>7</v>
      </c>
      <c r="C958" s="86">
        <v>301</v>
      </c>
    </row>
    <row r="959" spans="1:3">
      <c r="A959" s="110">
        <v>45617</v>
      </c>
      <c r="B959" s="86">
        <v>7</v>
      </c>
      <c r="C959" s="86">
        <v>302.2</v>
      </c>
    </row>
    <row r="960" spans="1:3">
      <c r="A960" s="110">
        <v>45618</v>
      </c>
      <c r="B960" s="86">
        <v>7</v>
      </c>
      <c r="C960" s="86">
        <v>305.2</v>
      </c>
    </row>
    <row r="961" spans="1:3">
      <c r="A961" s="110">
        <v>45621</v>
      </c>
      <c r="B961" s="86">
        <v>7</v>
      </c>
      <c r="C961" s="86">
        <v>308</v>
      </c>
    </row>
    <row r="962" spans="1:3">
      <c r="A962" s="110">
        <v>45622</v>
      </c>
      <c r="B962" s="86">
        <v>7</v>
      </c>
      <c r="C962" s="86">
        <v>305.89999999999998</v>
      </c>
    </row>
    <row r="963" spans="1:3">
      <c r="A963" s="110">
        <v>45623</v>
      </c>
      <c r="B963" s="86">
        <v>7</v>
      </c>
      <c r="C963" s="86">
        <v>314.10000000000002</v>
      </c>
    </row>
    <row r="964" spans="1:3">
      <c r="A964" s="110">
        <v>45624</v>
      </c>
      <c r="B964" s="86">
        <v>7</v>
      </c>
      <c r="C964" s="86">
        <v>323.8</v>
      </c>
    </row>
    <row r="965" spans="1:3">
      <c r="A965" s="110">
        <v>45628</v>
      </c>
      <c r="B965" s="86">
        <v>7</v>
      </c>
      <c r="C965" s="86">
        <v>321.89999999999998</v>
      </c>
    </row>
    <row r="966" spans="1:3">
      <c r="A966" s="110">
        <v>45629</v>
      </c>
      <c r="B966" s="86">
        <v>7</v>
      </c>
      <c r="C966" s="86">
        <v>317.10000000000002</v>
      </c>
    </row>
    <row r="967" spans="1:3">
      <c r="A967" s="111"/>
    </row>
    <row r="968" spans="1:3">
      <c r="A968" s="111"/>
    </row>
    <row r="969" spans="1:3">
      <c r="A969" s="111"/>
    </row>
    <row r="970" spans="1:3">
      <c r="A970" s="111"/>
    </row>
    <row r="971" spans="1:3">
      <c r="A971" s="111"/>
    </row>
    <row r="972" spans="1:3">
      <c r="A972" s="111"/>
    </row>
    <row r="973" spans="1:3">
      <c r="A973" s="111"/>
    </row>
    <row r="974" spans="1:3">
      <c r="A974" s="111"/>
    </row>
    <row r="975" spans="1:3">
      <c r="A975" s="111"/>
    </row>
    <row r="976" spans="1:3">
      <c r="A976" s="111"/>
    </row>
    <row r="977" spans="1:1">
      <c r="A977" s="111"/>
    </row>
    <row r="978" spans="1:1">
      <c r="A978" s="111"/>
    </row>
    <row r="979" spans="1:1">
      <c r="A979" s="111"/>
    </row>
    <row r="980" spans="1:1">
      <c r="A980" s="111"/>
    </row>
    <row r="981" spans="1:1">
      <c r="A981" s="111"/>
    </row>
    <row r="982" spans="1:1">
      <c r="A982" s="111"/>
    </row>
    <row r="983" spans="1:1">
      <c r="A983" s="111"/>
    </row>
    <row r="984" spans="1:1">
      <c r="A984" s="111"/>
    </row>
    <row r="985" spans="1:1">
      <c r="A985" s="111"/>
    </row>
    <row r="986" spans="1:1">
      <c r="A986" s="111"/>
    </row>
    <row r="987" spans="1:1">
      <c r="A987" s="111"/>
    </row>
    <row r="988" spans="1:1">
      <c r="A988" s="111"/>
    </row>
    <row r="989" spans="1:1">
      <c r="A989" s="111"/>
    </row>
    <row r="990" spans="1:1">
      <c r="A990" s="111"/>
    </row>
    <row r="991" spans="1:1">
      <c r="A991" s="111"/>
    </row>
    <row r="992" spans="1:1">
      <c r="A992" s="111"/>
    </row>
    <row r="993" spans="1:1">
      <c r="A993" s="111"/>
    </row>
    <row r="994" spans="1:1">
      <c r="A994" s="111"/>
    </row>
    <row r="995" spans="1:1">
      <c r="A995" s="111"/>
    </row>
    <row r="996" spans="1:1">
      <c r="A996" s="111"/>
    </row>
    <row r="997" spans="1:1">
      <c r="A997" s="111"/>
    </row>
    <row r="998" spans="1:1">
      <c r="A998" s="111"/>
    </row>
    <row r="999" spans="1:1">
      <c r="A999" s="111"/>
    </row>
    <row r="1000" spans="1:1">
      <c r="A1000" s="111"/>
    </row>
    <row r="1001" spans="1:1">
      <c r="A1001" s="111"/>
    </row>
    <row r="1002" spans="1:1">
      <c r="A1002" s="111"/>
    </row>
    <row r="1003" spans="1:1">
      <c r="A1003" s="111"/>
    </row>
    <row r="1004" spans="1:1">
      <c r="A1004" s="111"/>
    </row>
  </sheetData>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12"/>
  <sheetViews>
    <sheetView workbookViewId="0">
      <selection activeCell="E4" sqref="E4"/>
    </sheetView>
  </sheetViews>
  <sheetFormatPr defaultRowHeight="15"/>
  <cols>
    <col min="1" max="1" width="40.5703125" bestFit="1" customWidth="1"/>
  </cols>
  <sheetData>
    <row r="1" spans="1:8" ht="15.75">
      <c r="A1" s="103" t="s">
        <v>214</v>
      </c>
      <c r="B1" s="103" t="s">
        <v>1032</v>
      </c>
      <c r="C1" t="s">
        <v>1033</v>
      </c>
    </row>
    <row r="2" spans="1:8" ht="15.75">
      <c r="A2" s="103" t="s">
        <v>1034</v>
      </c>
      <c r="B2" s="104">
        <v>-7.8</v>
      </c>
      <c r="C2" s="2">
        <v>-8.1</v>
      </c>
    </row>
    <row r="3" spans="1:8" ht="15.75">
      <c r="A3" s="103" t="s">
        <v>1035</v>
      </c>
      <c r="B3" s="104">
        <v>1.1000000000000001</v>
      </c>
      <c r="C3" s="2">
        <v>3.6</v>
      </c>
      <c r="E3" s="105" t="s">
        <v>1146</v>
      </c>
      <c r="F3" s="105"/>
      <c r="G3" s="105"/>
      <c r="H3" s="105"/>
    </row>
    <row r="4" spans="1:8" ht="15.75">
      <c r="A4" s="103" t="s">
        <v>174</v>
      </c>
      <c r="B4" s="104">
        <v>2</v>
      </c>
      <c r="C4" s="2">
        <v>0.4</v>
      </c>
      <c r="E4" s="172" t="s">
        <v>340</v>
      </c>
    </row>
    <row r="5" spans="1:8" ht="15.75">
      <c r="A5" s="103" t="s">
        <v>1036</v>
      </c>
      <c r="B5" s="104">
        <v>-8.4</v>
      </c>
      <c r="C5" s="2">
        <v>-8.6</v>
      </c>
    </row>
    <row r="6" spans="1:8" ht="15.75">
      <c r="A6" s="103" t="s">
        <v>1037</v>
      </c>
      <c r="B6" s="104">
        <v>10.3</v>
      </c>
      <c r="C6" s="2">
        <v>12</v>
      </c>
    </row>
    <row r="7" spans="1:8" ht="15.75">
      <c r="A7" s="103" t="s">
        <v>212</v>
      </c>
      <c r="B7" s="104">
        <v>12.9</v>
      </c>
      <c r="C7" s="2">
        <v>12.6</v>
      </c>
    </row>
    <row r="8" spans="1:8" ht="15.75">
      <c r="A8" s="103" t="s">
        <v>1038</v>
      </c>
      <c r="B8" s="104">
        <v>8.1999999999999993</v>
      </c>
      <c r="C8" s="2">
        <v>7.9</v>
      </c>
    </row>
    <row r="9" spans="1:8" ht="15.75">
      <c r="A9" s="103" t="s">
        <v>1039</v>
      </c>
      <c r="B9" s="104">
        <v>9</v>
      </c>
      <c r="C9" s="2">
        <v>8.5</v>
      </c>
    </row>
    <row r="10" spans="1:8" ht="15.75">
      <c r="A10" s="103" t="s">
        <v>176</v>
      </c>
      <c r="B10" s="104">
        <v>15.9</v>
      </c>
      <c r="C10" s="2">
        <v>15.5</v>
      </c>
    </row>
    <row r="11" spans="1:8" ht="15.75">
      <c r="A11" s="103" t="s">
        <v>1040</v>
      </c>
      <c r="B11" s="104">
        <v>22</v>
      </c>
      <c r="C11" s="2">
        <v>21.2</v>
      </c>
    </row>
    <row r="12" spans="1:8" ht="15.75">
      <c r="A12" s="103" t="s">
        <v>1041</v>
      </c>
      <c r="B12" s="104">
        <v>27.3</v>
      </c>
      <c r="C12" s="2">
        <v>26.3</v>
      </c>
    </row>
  </sheetData>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8"/>
  <sheetViews>
    <sheetView workbookViewId="0">
      <selection activeCell="E11" sqref="E11"/>
    </sheetView>
  </sheetViews>
  <sheetFormatPr defaultRowHeight="15"/>
  <sheetData>
    <row r="1" spans="1:16">
      <c r="A1" t="s">
        <v>55</v>
      </c>
      <c r="B1" t="s">
        <v>1042</v>
      </c>
      <c r="C1" t="s">
        <v>1043</v>
      </c>
      <c r="D1" t="s">
        <v>1044</v>
      </c>
      <c r="E1" t="s">
        <v>1045</v>
      </c>
      <c r="F1" t="s">
        <v>28</v>
      </c>
      <c r="G1" t="s">
        <v>29</v>
      </c>
      <c r="H1" t="s">
        <v>30</v>
      </c>
      <c r="I1" t="s">
        <v>31</v>
      </c>
      <c r="J1" t="s">
        <v>32</v>
      </c>
      <c r="K1" t="s">
        <v>33</v>
      </c>
      <c r="L1" t="s">
        <v>34</v>
      </c>
      <c r="M1" t="s">
        <v>35</v>
      </c>
      <c r="N1" t="s">
        <v>36</v>
      </c>
      <c r="O1" t="s">
        <v>37</v>
      </c>
      <c r="P1" t="s">
        <v>38</v>
      </c>
    </row>
    <row r="2" spans="1:16">
      <c r="A2" t="s">
        <v>342</v>
      </c>
      <c r="B2" s="2">
        <v>-2.6</v>
      </c>
      <c r="C2" s="2">
        <v>8.7999999999999989</v>
      </c>
      <c r="D2" s="2">
        <v>-5.5</v>
      </c>
      <c r="E2" s="2">
        <v>11</v>
      </c>
      <c r="F2" s="2">
        <v>7.3999999999999995</v>
      </c>
      <c r="G2" s="2">
        <v>8.7999999999999989</v>
      </c>
      <c r="H2" s="2">
        <v>10.9</v>
      </c>
      <c r="I2" s="2">
        <v>-2.9000000000000004</v>
      </c>
      <c r="J2" s="2">
        <v>5.3</v>
      </c>
      <c r="K2" s="2">
        <v>8.5</v>
      </c>
      <c r="L2" s="2">
        <v>2.9000000000000004</v>
      </c>
      <c r="M2" s="2">
        <v>6</v>
      </c>
      <c r="N2" s="2">
        <v>6.5</v>
      </c>
      <c r="O2" s="2">
        <v>5.8999999999999995</v>
      </c>
      <c r="P2" s="2">
        <v>9.6</v>
      </c>
    </row>
    <row r="3" spans="1:16">
      <c r="A3" t="s">
        <v>1046</v>
      </c>
      <c r="B3" s="2">
        <v>20</v>
      </c>
      <c r="C3" s="2">
        <v>25.7</v>
      </c>
      <c r="D3" s="2">
        <v>20.100000000000001</v>
      </c>
      <c r="E3" s="2">
        <v>26.200000000000003</v>
      </c>
      <c r="F3" s="2">
        <v>14.6</v>
      </c>
      <c r="G3" s="2">
        <v>33.5</v>
      </c>
      <c r="H3" s="2">
        <v>6.3</v>
      </c>
      <c r="I3" s="2">
        <v>11.700000000000001</v>
      </c>
      <c r="J3" s="2">
        <v>8.6999999999999993</v>
      </c>
      <c r="K3" s="2">
        <v>16.8</v>
      </c>
      <c r="L3" s="2">
        <v>10.7</v>
      </c>
      <c r="M3" s="2">
        <v>7.6</v>
      </c>
      <c r="N3" s="2">
        <v>6.3</v>
      </c>
      <c r="O3" s="2">
        <v>15.5</v>
      </c>
      <c r="P3" s="2">
        <v>16.100000000000001</v>
      </c>
    </row>
    <row r="7" spans="1:16">
      <c r="G7" s="105" t="s">
        <v>1047</v>
      </c>
    </row>
    <row r="8" spans="1:16">
      <c r="G8" s="173" t="s">
        <v>1147</v>
      </c>
    </row>
  </sheetData>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E5"/>
  <sheetViews>
    <sheetView workbookViewId="0">
      <selection activeCell="A5" sqref="A5"/>
    </sheetView>
  </sheetViews>
  <sheetFormatPr defaultRowHeight="15"/>
  <sheetData>
    <row r="1" spans="1:57">
      <c r="A1" t="s">
        <v>55</v>
      </c>
      <c r="B1" t="s">
        <v>1148</v>
      </c>
      <c r="C1" t="s">
        <v>272</v>
      </c>
      <c r="D1" t="s">
        <v>273</v>
      </c>
      <c r="E1" t="s">
        <v>274</v>
      </c>
      <c r="F1" t="s">
        <v>275</v>
      </c>
      <c r="G1" t="s">
        <v>276</v>
      </c>
      <c r="H1" t="s">
        <v>277</v>
      </c>
      <c r="I1" t="s">
        <v>278</v>
      </c>
      <c r="J1" t="s">
        <v>279</v>
      </c>
      <c r="K1" t="s">
        <v>280</v>
      </c>
      <c r="L1" t="s">
        <v>281</v>
      </c>
      <c r="M1" t="s">
        <v>282</v>
      </c>
      <c r="N1" t="s">
        <v>283</v>
      </c>
      <c r="O1" t="s">
        <v>284</v>
      </c>
      <c r="P1" t="s">
        <v>285</v>
      </c>
      <c r="Q1" t="s">
        <v>286</v>
      </c>
      <c r="R1" t="s">
        <v>287</v>
      </c>
      <c r="S1" t="s">
        <v>288</v>
      </c>
      <c r="T1" t="s">
        <v>289</v>
      </c>
      <c r="U1" t="s">
        <v>290</v>
      </c>
      <c r="V1" t="s">
        <v>291</v>
      </c>
      <c r="W1" t="s">
        <v>292</v>
      </c>
      <c r="X1" t="s">
        <v>293</v>
      </c>
      <c r="Y1" t="s">
        <v>294</v>
      </c>
      <c r="Z1" t="s">
        <v>295</v>
      </c>
      <c r="AA1" t="s">
        <v>182</v>
      </c>
      <c r="AB1" t="s">
        <v>183</v>
      </c>
      <c r="AC1" t="s">
        <v>184</v>
      </c>
      <c r="AD1" t="s">
        <v>185</v>
      </c>
      <c r="AE1" t="s">
        <v>186</v>
      </c>
      <c r="AF1" t="s">
        <v>187</v>
      </c>
      <c r="AG1" t="s">
        <v>188</v>
      </c>
      <c r="AH1" t="s">
        <v>189</v>
      </c>
      <c r="AI1" t="s">
        <v>190</v>
      </c>
      <c r="AJ1" t="s">
        <v>191</v>
      </c>
      <c r="AK1" t="s">
        <v>192</v>
      </c>
      <c r="AL1" t="s">
        <v>193</v>
      </c>
      <c r="AM1" t="s">
        <v>194</v>
      </c>
      <c r="AN1" t="s">
        <v>195</v>
      </c>
      <c r="AO1" t="s">
        <v>196</v>
      </c>
      <c r="AP1" t="s">
        <v>197</v>
      </c>
      <c r="AQ1" t="s">
        <v>198</v>
      </c>
      <c r="AR1" t="s">
        <v>199</v>
      </c>
      <c r="AS1" t="s">
        <v>200</v>
      </c>
      <c r="AT1" t="s">
        <v>201</v>
      </c>
      <c r="AU1" t="s">
        <v>28</v>
      </c>
      <c r="AV1" t="s">
        <v>29</v>
      </c>
      <c r="AW1" t="s">
        <v>30</v>
      </c>
      <c r="AX1" t="s">
        <v>31</v>
      </c>
      <c r="AY1" t="s">
        <v>32</v>
      </c>
      <c r="AZ1" t="s">
        <v>33</v>
      </c>
      <c r="BA1" t="s">
        <v>34</v>
      </c>
      <c r="BB1" t="s">
        <v>35</v>
      </c>
      <c r="BC1" t="s">
        <v>36</v>
      </c>
      <c r="BD1" t="s">
        <v>37</v>
      </c>
      <c r="BE1" t="s">
        <v>38</v>
      </c>
    </row>
    <row r="2" spans="1:57">
      <c r="A2" t="s">
        <v>1048</v>
      </c>
      <c r="B2">
        <v>100</v>
      </c>
      <c r="C2">
        <v>98</v>
      </c>
      <c r="D2">
        <v>97.412000000000006</v>
      </c>
      <c r="E2">
        <v>96.924940000000007</v>
      </c>
      <c r="F2">
        <v>96.886170019999994</v>
      </c>
      <c r="G2">
        <v>94.367129599999998</v>
      </c>
      <c r="H2">
        <v>96.065737940000005</v>
      </c>
      <c r="I2">
        <v>97.987052689999999</v>
      </c>
      <c r="J2">
        <v>99.554845540000002</v>
      </c>
      <c r="K2">
        <v>101.04816820000001</v>
      </c>
      <c r="L2">
        <v>102.4628426</v>
      </c>
      <c r="M2">
        <v>102.7702311</v>
      </c>
      <c r="N2">
        <v>102.9757716</v>
      </c>
      <c r="O2">
        <v>103.0787473</v>
      </c>
      <c r="P2">
        <v>103.18182609999999</v>
      </c>
      <c r="Q2">
        <v>103.2230988</v>
      </c>
      <c r="R2">
        <v>103.26438810000001</v>
      </c>
      <c r="S2">
        <v>103.3676524</v>
      </c>
      <c r="T2">
        <v>103.4710201</v>
      </c>
      <c r="U2">
        <v>103.51240850000001</v>
      </c>
      <c r="V2">
        <v>103.61592090000001</v>
      </c>
      <c r="W2">
        <v>103.6573673</v>
      </c>
      <c r="X2">
        <v>103.7610246</v>
      </c>
      <c r="Y2">
        <v>103.8647857</v>
      </c>
      <c r="Z2">
        <v>103.9686505</v>
      </c>
      <c r="AA2">
        <v>103.13690130000001</v>
      </c>
      <c r="AB2">
        <v>98.908288299999995</v>
      </c>
      <c r="AC2">
        <v>99.007196590000007</v>
      </c>
      <c r="AD2">
        <v>100.195283</v>
      </c>
      <c r="AE2">
        <v>103.60192259999999</v>
      </c>
      <c r="AF2">
        <v>106.3991745</v>
      </c>
      <c r="AG2">
        <v>108.8463555</v>
      </c>
      <c r="AH2">
        <v>111.13212900000001</v>
      </c>
      <c r="AI2">
        <v>113.24363940000001</v>
      </c>
      <c r="AJ2">
        <v>116.8674359</v>
      </c>
      <c r="AK2">
        <v>120.1397241</v>
      </c>
      <c r="AL2">
        <v>126.3869897</v>
      </c>
      <c r="AM2">
        <v>131.18969530000001</v>
      </c>
      <c r="AN2">
        <v>130.7961262</v>
      </c>
      <c r="AO2">
        <v>126.21826179999999</v>
      </c>
      <c r="AP2">
        <v>124.19876960000001</v>
      </c>
      <c r="AQ2">
        <v>123.3293783</v>
      </c>
      <c r="AR2">
        <v>125.1793189</v>
      </c>
      <c r="AS2">
        <v>129.18505709999999</v>
      </c>
      <c r="AT2">
        <v>134.61082949999999</v>
      </c>
      <c r="AU2">
        <v>138.5145436</v>
      </c>
      <c r="AV2">
        <v>145.9943289</v>
      </c>
      <c r="AW2">
        <v>148.3302382</v>
      </c>
      <c r="AX2">
        <v>150.55519179999999</v>
      </c>
      <c r="AY2">
        <v>153.26518519999999</v>
      </c>
      <c r="AZ2">
        <v>157.7098756</v>
      </c>
      <c r="BA2">
        <v>162.4411719</v>
      </c>
      <c r="BB2">
        <v>170.2383481</v>
      </c>
      <c r="BC2">
        <v>173.13239999999999</v>
      </c>
      <c r="BD2">
        <v>173.6517972</v>
      </c>
      <c r="BE2">
        <v>175.56196700000001</v>
      </c>
    </row>
    <row r="3" spans="1:57">
      <c r="B3">
        <v>100</v>
      </c>
    </row>
    <row r="4" spans="1:57">
      <c r="A4" s="105" t="s">
        <v>1049</v>
      </c>
      <c r="D4" s="105"/>
      <c r="E4" s="105"/>
      <c r="F4" s="105"/>
    </row>
    <row r="5" spans="1:57">
      <c r="A5" s="174" t="s">
        <v>1156</v>
      </c>
      <c r="D5" s="174"/>
    </row>
  </sheetData>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V7"/>
  <sheetViews>
    <sheetView topLeftCell="A5" workbookViewId="0">
      <selection activeCell="A6" sqref="A6"/>
    </sheetView>
  </sheetViews>
  <sheetFormatPr defaultRowHeight="15"/>
  <sheetData>
    <row r="1" spans="1:22" ht="16.5" thickBot="1">
      <c r="A1" s="106" t="s">
        <v>55</v>
      </c>
      <c r="B1" s="107" t="s">
        <v>1050</v>
      </c>
      <c r="C1" s="108" t="s">
        <v>1051</v>
      </c>
      <c r="D1" s="107" t="s">
        <v>1052</v>
      </c>
      <c r="E1" s="107" t="s">
        <v>1053</v>
      </c>
      <c r="F1" s="108" t="s">
        <v>1054</v>
      </c>
      <c r="G1" s="107" t="s">
        <v>1055</v>
      </c>
      <c r="H1" s="107" t="s">
        <v>1056</v>
      </c>
      <c r="I1" s="108" t="s">
        <v>1057</v>
      </c>
      <c r="J1" s="107" t="s">
        <v>1058</v>
      </c>
      <c r="K1" s="107" t="s">
        <v>1059</v>
      </c>
      <c r="L1" s="107" t="s">
        <v>1060</v>
      </c>
      <c r="M1" s="107" t="s">
        <v>1061</v>
      </c>
      <c r="N1" s="107" t="s">
        <v>1062</v>
      </c>
      <c r="O1" s="108" t="s">
        <v>1063</v>
      </c>
      <c r="P1" s="107" t="s">
        <v>1064</v>
      </c>
      <c r="Q1" s="107" t="s">
        <v>1065</v>
      </c>
      <c r="R1" s="107" t="s">
        <v>1066</v>
      </c>
      <c r="S1" s="107" t="s">
        <v>1067</v>
      </c>
      <c r="T1" s="107" t="s">
        <v>1068</v>
      </c>
      <c r="U1" s="107" t="s">
        <v>768</v>
      </c>
      <c r="V1" s="108" t="s">
        <v>892</v>
      </c>
    </row>
    <row r="2" spans="1:22" ht="15.75">
      <c r="A2" s="106" t="s">
        <v>1069</v>
      </c>
      <c r="B2" s="106">
        <v>219.315</v>
      </c>
      <c r="C2" s="106">
        <v>252.923</v>
      </c>
      <c r="D2" s="106">
        <v>298.48599999999999</v>
      </c>
      <c r="E2" s="106">
        <v>409.42</v>
      </c>
      <c r="F2" s="106">
        <v>433.33699999999999</v>
      </c>
      <c r="G2" s="106">
        <v>344.95</v>
      </c>
      <c r="H2" s="106">
        <v>287.714</v>
      </c>
      <c r="I2" s="106">
        <v>411.63600000000002</v>
      </c>
      <c r="J2" s="106">
        <v>150.15199999999999</v>
      </c>
      <c r="K2" s="106">
        <v>152.03</v>
      </c>
      <c r="L2" s="106">
        <v>202.578</v>
      </c>
      <c r="M2" s="106">
        <v>163.13200000000001</v>
      </c>
      <c r="N2" s="106">
        <v>144.66399999999999</v>
      </c>
      <c r="O2" s="106">
        <v>63.401000000000003</v>
      </c>
      <c r="P2" s="106">
        <v>203.065</v>
      </c>
      <c r="Q2" s="106">
        <v>155.321</v>
      </c>
      <c r="R2" s="106">
        <v>114.395</v>
      </c>
      <c r="S2" s="106">
        <v>117.184</v>
      </c>
      <c r="T2" s="106">
        <v>147.512</v>
      </c>
      <c r="U2" s="106">
        <v>410.82900000000001</v>
      </c>
      <c r="V2" s="106">
        <v>509</v>
      </c>
    </row>
    <row r="3" spans="1:22" ht="15.75">
      <c r="A3" s="106" t="s">
        <v>1149</v>
      </c>
      <c r="B3" s="106">
        <v>7.5679999999999996</v>
      </c>
      <c r="C3" s="106">
        <v>11.23</v>
      </c>
      <c r="D3" s="106">
        <v>5.2709999999999999</v>
      </c>
      <c r="E3" s="106">
        <v>12.920999999999999</v>
      </c>
      <c r="F3" s="106">
        <v>17.972000000000001</v>
      </c>
      <c r="G3" s="106">
        <v>14.843</v>
      </c>
      <c r="H3" s="106">
        <v>16.437999999999999</v>
      </c>
      <c r="I3" s="106">
        <v>12.1</v>
      </c>
      <c r="J3" s="106">
        <v>24.405000000000001</v>
      </c>
      <c r="K3" s="106">
        <v>30.13</v>
      </c>
      <c r="L3" s="106">
        <v>24.411999999999999</v>
      </c>
      <c r="M3" s="106">
        <v>37.122</v>
      </c>
      <c r="N3" s="106">
        <v>16.611999999999998</v>
      </c>
      <c r="O3" s="106">
        <v>28.504000000000001</v>
      </c>
      <c r="P3" s="106">
        <v>31.913</v>
      </c>
      <c r="Q3" s="106">
        <v>35.112000000000002</v>
      </c>
      <c r="R3" s="106">
        <v>40.930999999999997</v>
      </c>
      <c r="S3" s="106">
        <v>97.787000000000006</v>
      </c>
      <c r="T3" s="106">
        <v>102.672</v>
      </c>
      <c r="U3" s="106">
        <v>154.02000000000001</v>
      </c>
      <c r="V3" s="106">
        <v>255</v>
      </c>
    </row>
    <row r="4" spans="1:22" ht="15.75">
      <c r="A4" s="106" t="s">
        <v>1150</v>
      </c>
      <c r="B4" s="106">
        <v>66.28</v>
      </c>
      <c r="C4" s="106">
        <v>78.924999999999997</v>
      </c>
      <c r="D4" s="106">
        <v>61.963999999999999</v>
      </c>
      <c r="E4" s="106">
        <v>46.936</v>
      </c>
      <c r="F4" s="106">
        <v>63.843000000000004</v>
      </c>
      <c r="G4" s="106">
        <v>55.369</v>
      </c>
      <c r="H4" s="106">
        <v>192.28</v>
      </c>
      <c r="I4" s="106">
        <v>68.915000000000006</v>
      </c>
      <c r="J4" s="106">
        <v>58.802999999999997</v>
      </c>
      <c r="K4" s="106">
        <v>41.28</v>
      </c>
      <c r="L4" s="106">
        <v>30.282</v>
      </c>
      <c r="M4" s="106">
        <v>27.216000000000001</v>
      </c>
      <c r="N4" s="106">
        <v>22.094000000000001</v>
      </c>
      <c r="O4" s="106">
        <v>28.055</v>
      </c>
      <c r="P4" s="106">
        <v>33.063000000000002</v>
      </c>
      <c r="Q4" s="106">
        <v>43.695</v>
      </c>
      <c r="R4" s="106">
        <v>34.542000000000002</v>
      </c>
      <c r="S4" s="106">
        <v>58.283000000000001</v>
      </c>
      <c r="T4" s="106">
        <v>72.031999999999996</v>
      </c>
      <c r="U4" s="106">
        <v>132.714</v>
      </c>
      <c r="V4" s="106">
        <v>246</v>
      </c>
    </row>
    <row r="5" spans="1:22" ht="15.75">
      <c r="A5" s="106" t="s">
        <v>1070</v>
      </c>
      <c r="B5" s="109">
        <v>73.847999999999999</v>
      </c>
      <c r="C5" s="109">
        <v>90.155000000000001</v>
      </c>
      <c r="D5" s="109">
        <v>67.234999999999999</v>
      </c>
      <c r="E5" s="109">
        <v>59.856999999999999</v>
      </c>
      <c r="F5" s="109">
        <v>81.814999999999998</v>
      </c>
      <c r="G5" s="109">
        <v>70.212000000000003</v>
      </c>
      <c r="H5" s="109">
        <v>208.71799999999999</v>
      </c>
      <c r="I5" s="109">
        <v>81.015000000000001</v>
      </c>
      <c r="J5" s="109">
        <v>83.207999999999998</v>
      </c>
      <c r="K5" s="109">
        <v>71.41</v>
      </c>
      <c r="L5" s="109">
        <v>54.694000000000003</v>
      </c>
      <c r="M5" s="109">
        <v>64.337999999999994</v>
      </c>
      <c r="N5" s="109">
        <v>38.706000000000003</v>
      </c>
      <c r="O5" s="109">
        <v>56.558999999999997</v>
      </c>
      <c r="P5" s="109">
        <v>64.975999999999999</v>
      </c>
      <c r="Q5" s="109">
        <v>78.807000000000002</v>
      </c>
      <c r="R5" s="109">
        <v>75.472999999999999</v>
      </c>
      <c r="S5" s="109">
        <v>156.07</v>
      </c>
      <c r="T5" s="109">
        <v>174.70400000000001</v>
      </c>
      <c r="U5" s="109">
        <v>286.73400000000004</v>
      </c>
      <c r="V5" s="109">
        <v>501</v>
      </c>
    </row>
    <row r="6" spans="1:22">
      <c r="A6" s="50" t="s">
        <v>1071</v>
      </c>
      <c r="B6" s="50"/>
      <c r="C6" s="50"/>
      <c r="D6" s="50"/>
      <c r="E6" s="50"/>
      <c r="F6" s="50"/>
    </row>
    <row r="7" spans="1:22">
      <c r="A7" s="175" t="s">
        <v>1072</v>
      </c>
    </row>
  </sheetData>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G32"/>
  <sheetViews>
    <sheetView zoomScaleNormal="100" workbookViewId="0">
      <selection activeCell="G3" sqref="G3"/>
    </sheetView>
  </sheetViews>
  <sheetFormatPr defaultRowHeight="15"/>
  <sheetData>
    <row r="1" spans="1:7">
      <c r="A1" s="65"/>
      <c r="B1" s="65" t="s">
        <v>1073</v>
      </c>
      <c r="C1" s="65" t="s">
        <v>1074</v>
      </c>
      <c r="D1" s="65" t="s">
        <v>1075</v>
      </c>
    </row>
    <row r="2" spans="1:7">
      <c r="A2" s="65" t="s">
        <v>182</v>
      </c>
      <c r="B2" s="65">
        <v>93</v>
      </c>
      <c r="C2" s="65">
        <v>219</v>
      </c>
      <c r="D2" s="65">
        <v>133</v>
      </c>
      <c r="G2" s="10" t="s">
        <v>1076</v>
      </c>
    </row>
    <row r="3" spans="1:7">
      <c r="A3" s="65" t="s">
        <v>183</v>
      </c>
      <c r="B3" s="65">
        <v>120</v>
      </c>
      <c r="C3" s="65">
        <v>490</v>
      </c>
      <c r="D3" s="65">
        <v>331</v>
      </c>
      <c r="G3" s="136" t="s">
        <v>1077</v>
      </c>
    </row>
    <row r="4" spans="1:7">
      <c r="A4" s="65" t="s">
        <v>184</v>
      </c>
      <c r="B4" s="65">
        <v>88</v>
      </c>
      <c r="C4" s="65">
        <v>563</v>
      </c>
      <c r="D4" s="65">
        <v>297</v>
      </c>
    </row>
    <row r="5" spans="1:7">
      <c r="A5" s="65" t="s">
        <v>185</v>
      </c>
      <c r="B5" s="65">
        <v>166</v>
      </c>
      <c r="C5" s="65">
        <v>527</v>
      </c>
      <c r="D5" s="65">
        <v>247</v>
      </c>
    </row>
    <row r="6" spans="1:7">
      <c r="A6" s="65" t="s">
        <v>186</v>
      </c>
      <c r="B6" s="65">
        <v>112</v>
      </c>
      <c r="C6" s="65">
        <v>246</v>
      </c>
      <c r="D6" s="65">
        <v>405</v>
      </c>
    </row>
    <row r="7" spans="1:7">
      <c r="A7" s="65" t="s">
        <v>187</v>
      </c>
      <c r="B7" s="65">
        <v>174</v>
      </c>
      <c r="C7" s="65">
        <v>394</v>
      </c>
      <c r="D7" s="65">
        <v>571</v>
      </c>
    </row>
    <row r="8" spans="1:7">
      <c r="A8" s="65" t="s">
        <v>188</v>
      </c>
      <c r="B8" s="65">
        <v>132</v>
      </c>
      <c r="C8" s="65">
        <v>503</v>
      </c>
      <c r="D8" s="65">
        <v>548</v>
      </c>
    </row>
    <row r="9" spans="1:7">
      <c r="A9" s="65" t="s">
        <v>189</v>
      </c>
      <c r="B9" s="65">
        <v>114</v>
      </c>
      <c r="C9" s="65">
        <v>337</v>
      </c>
      <c r="D9" s="65">
        <v>264</v>
      </c>
    </row>
    <row r="10" spans="1:7">
      <c r="A10" s="65" t="s">
        <v>190</v>
      </c>
      <c r="B10" s="65">
        <v>45</v>
      </c>
      <c r="C10" s="65">
        <v>380</v>
      </c>
      <c r="D10" s="65">
        <v>269</v>
      </c>
    </row>
    <row r="11" spans="1:7">
      <c r="A11" s="65" t="s">
        <v>191</v>
      </c>
      <c r="B11" s="65">
        <v>141</v>
      </c>
      <c r="C11" s="65">
        <v>624</v>
      </c>
      <c r="D11" s="65">
        <v>546</v>
      </c>
    </row>
    <row r="12" spans="1:7">
      <c r="A12" s="65" t="s">
        <v>192</v>
      </c>
      <c r="B12" s="65">
        <v>145</v>
      </c>
      <c r="C12" s="65">
        <v>789</v>
      </c>
      <c r="D12" s="65">
        <v>544</v>
      </c>
    </row>
    <row r="13" spans="1:7">
      <c r="A13" s="65" t="s">
        <v>193</v>
      </c>
      <c r="B13" s="65">
        <v>166</v>
      </c>
      <c r="C13" s="65">
        <v>819</v>
      </c>
      <c r="D13" s="65">
        <v>494</v>
      </c>
    </row>
    <row r="14" spans="1:7">
      <c r="A14" s="65" t="s">
        <v>194</v>
      </c>
      <c r="B14" s="65">
        <v>104</v>
      </c>
      <c r="C14" s="65">
        <v>881</v>
      </c>
      <c r="D14" s="65">
        <v>385</v>
      </c>
    </row>
    <row r="15" spans="1:7">
      <c r="A15" s="65" t="s">
        <v>195</v>
      </c>
      <c r="B15" s="65">
        <v>63</v>
      </c>
      <c r="C15" s="65">
        <v>521</v>
      </c>
      <c r="D15" s="65">
        <v>353</v>
      </c>
    </row>
    <row r="16" spans="1:7">
      <c r="A16" s="65" t="s">
        <v>196</v>
      </c>
      <c r="B16" s="65">
        <v>113</v>
      </c>
      <c r="C16" s="65">
        <v>954</v>
      </c>
      <c r="D16" s="65">
        <v>514</v>
      </c>
    </row>
    <row r="17" spans="1:4">
      <c r="A17" s="65" t="s">
        <v>197</v>
      </c>
      <c r="B17" s="65">
        <v>94</v>
      </c>
      <c r="C17" s="65">
        <v>608</v>
      </c>
      <c r="D17" s="65">
        <v>348</v>
      </c>
    </row>
    <row r="18" spans="1:4">
      <c r="A18" s="65" t="s">
        <v>198</v>
      </c>
      <c r="B18" s="65">
        <v>86</v>
      </c>
      <c r="C18" s="65">
        <v>621</v>
      </c>
      <c r="D18" s="65">
        <v>261</v>
      </c>
    </row>
    <row r="19" spans="1:4">
      <c r="A19" s="65" t="s">
        <v>199</v>
      </c>
      <c r="B19" s="65">
        <v>178</v>
      </c>
      <c r="C19" s="65">
        <v>711</v>
      </c>
      <c r="D19" s="65">
        <v>637</v>
      </c>
    </row>
    <row r="20" spans="1:4">
      <c r="A20" s="65" t="s">
        <v>200</v>
      </c>
      <c r="B20" s="65">
        <v>126</v>
      </c>
      <c r="C20" s="65">
        <v>808</v>
      </c>
      <c r="D20" s="65">
        <v>526</v>
      </c>
    </row>
    <row r="21" spans="1:4">
      <c r="A21" s="65" t="s">
        <v>201</v>
      </c>
      <c r="B21" s="65">
        <v>139</v>
      </c>
      <c r="C21" s="65">
        <v>904</v>
      </c>
      <c r="D21" s="65">
        <v>439</v>
      </c>
    </row>
    <row r="22" spans="1:4">
      <c r="A22" s="65" t="s">
        <v>28</v>
      </c>
      <c r="B22" s="65">
        <v>174</v>
      </c>
      <c r="C22" s="65">
        <v>745</v>
      </c>
      <c r="D22" s="65">
        <v>343</v>
      </c>
    </row>
    <row r="23" spans="1:4">
      <c r="A23" s="65" t="s">
        <v>29</v>
      </c>
      <c r="B23" s="65">
        <v>209</v>
      </c>
      <c r="C23" s="65">
        <v>951</v>
      </c>
      <c r="D23" s="65">
        <v>679</v>
      </c>
    </row>
    <row r="24" spans="1:4">
      <c r="A24" s="65" t="s">
        <v>30</v>
      </c>
      <c r="B24" s="65">
        <v>57</v>
      </c>
      <c r="C24" s="65">
        <v>1044</v>
      </c>
      <c r="D24" s="65">
        <v>628</v>
      </c>
    </row>
    <row r="25" spans="1:4">
      <c r="A25" s="65" t="s">
        <v>31</v>
      </c>
      <c r="B25" s="65">
        <v>151</v>
      </c>
      <c r="C25" s="65">
        <v>1274</v>
      </c>
      <c r="D25" s="65">
        <v>523</v>
      </c>
    </row>
    <row r="26" spans="1:4">
      <c r="A26" s="65" t="s">
        <v>32</v>
      </c>
      <c r="B26" s="65">
        <v>73</v>
      </c>
      <c r="C26" s="65">
        <v>719</v>
      </c>
      <c r="D26" s="65">
        <v>389</v>
      </c>
    </row>
    <row r="27" spans="1:4">
      <c r="A27" s="65" t="s">
        <v>33</v>
      </c>
      <c r="B27" s="65">
        <v>143</v>
      </c>
      <c r="C27" s="65">
        <v>1109</v>
      </c>
      <c r="D27" s="65">
        <v>479</v>
      </c>
    </row>
    <row r="28" spans="1:4">
      <c r="A28" s="65" t="s">
        <v>34</v>
      </c>
      <c r="B28" s="65">
        <v>192</v>
      </c>
      <c r="C28" s="65">
        <v>1337</v>
      </c>
      <c r="D28" s="65">
        <v>694</v>
      </c>
    </row>
    <row r="29" spans="1:4">
      <c r="A29" s="65" t="s">
        <v>35</v>
      </c>
      <c r="B29" s="65">
        <v>191</v>
      </c>
      <c r="C29" s="65">
        <v>1283</v>
      </c>
      <c r="D29" s="65">
        <v>461</v>
      </c>
    </row>
    <row r="30" spans="1:4">
      <c r="A30" s="65" t="s">
        <v>36</v>
      </c>
      <c r="B30" s="65">
        <v>30</v>
      </c>
      <c r="C30" s="65">
        <v>941</v>
      </c>
      <c r="D30" s="65">
        <v>299</v>
      </c>
    </row>
    <row r="31" spans="1:4">
      <c r="A31" s="65" t="s">
        <v>37</v>
      </c>
      <c r="B31" s="65">
        <v>423</v>
      </c>
      <c r="C31" s="65">
        <v>1141</v>
      </c>
      <c r="D31" s="65">
        <v>622</v>
      </c>
    </row>
    <row r="32" spans="1:4">
      <c r="A32" s="65" t="s">
        <v>38</v>
      </c>
      <c r="B32" s="65">
        <v>356</v>
      </c>
      <c r="C32" s="65">
        <v>933</v>
      </c>
      <c r="D32" s="65">
        <v>76</v>
      </c>
    </row>
  </sheetData>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44"/>
  <sheetViews>
    <sheetView topLeftCell="B27" workbookViewId="0">
      <selection activeCell="O42" sqref="O42"/>
    </sheetView>
  </sheetViews>
  <sheetFormatPr defaultRowHeight="15"/>
  <sheetData>
    <row r="1" spans="1:5">
      <c r="B1" t="s">
        <v>1078</v>
      </c>
      <c r="C1" t="s">
        <v>1</v>
      </c>
      <c r="D1" t="s">
        <v>2</v>
      </c>
      <c r="E1" t="s">
        <v>1079</v>
      </c>
    </row>
    <row r="2" spans="1:5">
      <c r="A2" t="s">
        <v>182</v>
      </c>
      <c r="B2">
        <v>5.9</v>
      </c>
    </row>
    <row r="3" spans="1:5">
      <c r="A3" t="s">
        <v>183</v>
      </c>
      <c r="B3">
        <v>5.5</v>
      </c>
    </row>
    <row r="4" spans="1:5">
      <c r="A4" t="s">
        <v>184</v>
      </c>
      <c r="B4">
        <v>5</v>
      </c>
    </row>
    <row r="5" spans="1:5">
      <c r="A5" t="s">
        <v>185</v>
      </c>
      <c r="B5">
        <v>5.7</v>
      </c>
    </row>
    <row r="6" spans="1:5">
      <c r="A6" t="s">
        <v>186</v>
      </c>
      <c r="B6">
        <v>6</v>
      </c>
    </row>
    <row r="7" spans="1:5">
      <c r="A7" t="s">
        <v>187</v>
      </c>
      <c r="B7">
        <v>5.8000000000000007</v>
      </c>
    </row>
    <row r="8" spans="1:5">
      <c r="A8" t="s">
        <v>188</v>
      </c>
      <c r="B8">
        <v>6</v>
      </c>
    </row>
    <row r="9" spans="1:5">
      <c r="A9" t="s">
        <v>189</v>
      </c>
      <c r="B9">
        <v>6.2</v>
      </c>
    </row>
    <row r="10" spans="1:5">
      <c r="A10" t="s">
        <v>190</v>
      </c>
      <c r="B10">
        <v>5.7</v>
      </c>
    </row>
    <row r="11" spans="1:5">
      <c r="A11" t="s">
        <v>191</v>
      </c>
      <c r="B11">
        <v>5.8000000000000007</v>
      </c>
    </row>
    <row r="12" spans="1:5">
      <c r="A12" t="s">
        <v>192</v>
      </c>
      <c r="B12">
        <v>5.7</v>
      </c>
    </row>
    <row r="13" spans="1:5">
      <c r="A13" t="s">
        <v>193</v>
      </c>
      <c r="B13">
        <v>5.4</v>
      </c>
    </row>
    <row r="14" spans="1:5">
      <c r="A14" t="s">
        <v>194</v>
      </c>
      <c r="B14">
        <v>5.2</v>
      </c>
    </row>
    <row r="15" spans="1:5">
      <c r="A15" t="s">
        <v>195</v>
      </c>
      <c r="B15">
        <v>4.7</v>
      </c>
    </row>
    <row r="16" spans="1:5">
      <c r="A16" t="s">
        <v>196</v>
      </c>
      <c r="B16">
        <v>4.2</v>
      </c>
    </row>
    <row r="17" spans="1:5">
      <c r="A17" t="s">
        <v>197</v>
      </c>
      <c r="B17">
        <v>4.5</v>
      </c>
    </row>
    <row r="18" spans="1:5">
      <c r="A18" t="s">
        <v>198</v>
      </c>
      <c r="B18">
        <v>5.5</v>
      </c>
    </row>
    <row r="19" spans="1:5">
      <c r="A19" t="s">
        <v>199</v>
      </c>
      <c r="B19">
        <v>6.3000000000000007</v>
      </c>
    </row>
    <row r="20" spans="1:5">
      <c r="A20" t="s">
        <v>200</v>
      </c>
      <c r="B20">
        <v>7.2</v>
      </c>
    </row>
    <row r="21" spans="1:5">
      <c r="A21" t="s">
        <v>201</v>
      </c>
      <c r="B21">
        <v>7.7</v>
      </c>
    </row>
    <row r="22" spans="1:5">
      <c r="A22" t="s">
        <v>28</v>
      </c>
      <c r="B22">
        <v>8.1</v>
      </c>
    </row>
    <row r="23" spans="1:5">
      <c r="A23" t="s">
        <v>29</v>
      </c>
      <c r="B23">
        <v>9.4</v>
      </c>
    </row>
    <row r="24" spans="1:5">
      <c r="A24" t="s">
        <v>30</v>
      </c>
      <c r="B24">
        <v>9.7000000000000011</v>
      </c>
    </row>
    <row r="25" spans="1:5">
      <c r="A25" t="s">
        <v>31</v>
      </c>
      <c r="B25">
        <v>10.5</v>
      </c>
    </row>
    <row r="26" spans="1:5">
      <c r="A26" t="s">
        <v>32</v>
      </c>
      <c r="B26">
        <v>11.200000000000001</v>
      </c>
    </row>
    <row r="27" spans="1:5">
      <c r="A27" t="s">
        <v>33</v>
      </c>
      <c r="B27">
        <v>10.8</v>
      </c>
    </row>
    <row r="28" spans="1:5">
      <c r="A28" t="s">
        <v>34</v>
      </c>
      <c r="B28">
        <v>10.3</v>
      </c>
    </row>
    <row r="29" spans="1:5">
      <c r="A29" t="s">
        <v>35</v>
      </c>
      <c r="B29">
        <v>9.4</v>
      </c>
    </row>
    <row r="30" spans="1:5">
      <c r="A30" t="s">
        <v>36</v>
      </c>
      <c r="B30">
        <v>8.9</v>
      </c>
    </row>
    <row r="31" spans="1:5">
      <c r="A31" t="s">
        <v>37</v>
      </c>
      <c r="B31">
        <v>8.3000000000000007</v>
      </c>
    </row>
    <row r="32" spans="1:5">
      <c r="A32" t="s">
        <v>38</v>
      </c>
      <c r="B32">
        <v>7.8000000000000007</v>
      </c>
      <c r="C32">
        <v>7.8</v>
      </c>
      <c r="D32" s="2">
        <v>7.8</v>
      </c>
      <c r="E32" s="2">
        <v>7.8483606557377046</v>
      </c>
    </row>
    <row r="33" spans="1:5">
      <c r="A33" t="s">
        <v>202</v>
      </c>
      <c r="C33">
        <v>7.3</v>
      </c>
      <c r="D33" s="2">
        <v>7.3</v>
      </c>
      <c r="E33" s="2">
        <v>7.25</v>
      </c>
    </row>
    <row r="34" spans="1:5">
      <c r="A34" t="s">
        <v>1080</v>
      </c>
      <c r="C34" s="2">
        <v>7.23525405</v>
      </c>
      <c r="D34" s="2">
        <v>6.1883568699999998</v>
      </c>
      <c r="E34" s="2">
        <v>7</v>
      </c>
    </row>
    <row r="35" spans="1:5">
      <c r="A35" t="s">
        <v>1081</v>
      </c>
      <c r="C35" s="2">
        <v>7.2956336200000003</v>
      </c>
      <c r="D35" s="2">
        <v>5.7095570999999996</v>
      </c>
      <c r="E35" s="2">
        <v>7</v>
      </c>
    </row>
    <row r="36" spans="1:5">
      <c r="A36" t="s">
        <v>1082</v>
      </c>
      <c r="C36" s="2">
        <v>7.2883383200000003</v>
      </c>
      <c r="D36" s="2">
        <v>5.3801929599999996</v>
      </c>
      <c r="E36" s="2">
        <v>6.88</v>
      </c>
    </row>
    <row r="37" spans="1:5">
      <c r="A37" t="s">
        <v>1083</v>
      </c>
      <c r="C37" s="2">
        <v>7.3336962000000003</v>
      </c>
      <c r="D37" s="2">
        <v>5.2583234000000001</v>
      </c>
      <c r="E37" s="2">
        <v>6.75</v>
      </c>
    </row>
    <row r="38" spans="1:5">
      <c r="A38" t="s">
        <v>1084</v>
      </c>
      <c r="C38" s="2">
        <v>7.4026114099999996</v>
      </c>
      <c r="D38" s="2">
        <v>5.3291694300000003</v>
      </c>
      <c r="E38" s="2">
        <v>6.75</v>
      </c>
    </row>
    <row r="39" spans="1:5">
      <c r="A39" t="s">
        <v>1085</v>
      </c>
      <c r="C39" s="2">
        <v>7.49070942</v>
      </c>
      <c r="D39" s="2">
        <v>5.5163460200000003</v>
      </c>
      <c r="E39" s="2">
        <v>6.63</v>
      </c>
    </row>
    <row r="40" spans="1:5">
      <c r="A40" t="s">
        <v>1086</v>
      </c>
      <c r="C40" s="2">
        <v>7.52745599</v>
      </c>
      <c r="D40" s="2">
        <v>5.7315492399999997</v>
      </c>
      <c r="E40" s="2">
        <v>6.63</v>
      </c>
    </row>
    <row r="41" spans="1:5">
      <c r="A41" t="s">
        <v>1087</v>
      </c>
      <c r="C41" s="2">
        <v>7.4946836799999996</v>
      </c>
      <c r="D41" s="2">
        <v>5.9328622700000002</v>
      </c>
      <c r="E41" s="2">
        <v>6.5</v>
      </c>
    </row>
    <row r="42" spans="1:5">
      <c r="A42" t="s">
        <v>1088</v>
      </c>
      <c r="C42" s="2">
        <v>7.5050838799999999</v>
      </c>
      <c r="D42" s="2">
        <v>6.2005724600000001</v>
      </c>
      <c r="E42" s="2">
        <v>6.5</v>
      </c>
    </row>
    <row r="43" spans="1:5">
      <c r="A43" t="s">
        <v>1089</v>
      </c>
      <c r="C43" s="2">
        <v>7.5974376699999997</v>
      </c>
      <c r="D43" s="2">
        <v>6.5736808499999997</v>
      </c>
      <c r="E43" s="2">
        <v>6.5</v>
      </c>
    </row>
    <row r="44" spans="1:5">
      <c r="A44" t="s">
        <v>1090</v>
      </c>
      <c r="C44" s="2">
        <v>7.8068816999999999</v>
      </c>
      <c r="D44" s="2">
        <v>7.0523204499999999</v>
      </c>
      <c r="E44" s="2">
        <v>6.38</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44"/>
  <sheetViews>
    <sheetView workbookViewId="0">
      <pane xSplit="1" ySplit="1" topLeftCell="B2" activePane="bottomRight" state="frozen"/>
      <selection pane="topRight" activeCell="F21" sqref="F21"/>
      <selection pane="bottomLeft" activeCell="F21" sqref="F21"/>
      <selection pane="bottomRight" activeCell="O4" sqref="O4"/>
    </sheetView>
  </sheetViews>
  <sheetFormatPr defaultRowHeight="15"/>
  <sheetData>
    <row r="1" spans="1:6">
      <c r="B1" t="s">
        <v>1091</v>
      </c>
      <c r="C1" t="s">
        <v>2</v>
      </c>
      <c r="D1" t="s">
        <v>1</v>
      </c>
      <c r="F1" s="50" t="s">
        <v>1092</v>
      </c>
    </row>
    <row r="2" spans="1:6">
      <c r="A2" t="s">
        <v>182</v>
      </c>
      <c r="B2">
        <v>7.2</v>
      </c>
    </row>
    <row r="3" spans="1:6">
      <c r="A3" t="s">
        <v>183</v>
      </c>
      <c r="B3">
        <v>6.7</v>
      </c>
    </row>
    <row r="4" spans="1:6">
      <c r="A4" t="s">
        <v>184</v>
      </c>
      <c r="B4">
        <v>4.5</v>
      </c>
    </row>
    <row r="5" spans="1:6">
      <c r="A5" t="s">
        <v>185</v>
      </c>
      <c r="B5">
        <v>11.4</v>
      </c>
    </row>
    <row r="6" spans="1:6">
      <c r="A6" t="s">
        <v>186</v>
      </c>
      <c r="B6">
        <v>9.9</v>
      </c>
    </row>
    <row r="7" spans="1:6">
      <c r="A7" t="s">
        <v>187</v>
      </c>
      <c r="B7">
        <v>7.4</v>
      </c>
    </row>
    <row r="8" spans="1:6">
      <c r="A8" t="s">
        <v>188</v>
      </c>
      <c r="B8">
        <v>2.8000000000000003</v>
      </c>
    </row>
    <row r="9" spans="1:6">
      <c r="A9" t="s">
        <v>189</v>
      </c>
      <c r="B9">
        <v>3.3000000000000003</v>
      </c>
    </row>
    <row r="10" spans="1:6">
      <c r="A10" t="s">
        <v>190</v>
      </c>
      <c r="B10">
        <v>7.6000000000000005</v>
      </c>
    </row>
    <row r="11" spans="1:6">
      <c r="A11" t="s">
        <v>191</v>
      </c>
      <c r="B11">
        <v>7.1000000000000005</v>
      </c>
    </row>
    <row r="12" spans="1:6">
      <c r="A12" t="s">
        <v>192</v>
      </c>
      <c r="B12">
        <v>8.1</v>
      </c>
    </row>
    <row r="13" spans="1:6">
      <c r="A13" t="s">
        <v>193</v>
      </c>
      <c r="B13">
        <v>7.6000000000000005</v>
      </c>
    </row>
    <row r="14" spans="1:6">
      <c r="A14" t="s">
        <v>194</v>
      </c>
      <c r="B14">
        <v>3</v>
      </c>
    </row>
    <row r="15" spans="1:6">
      <c r="A15" t="s">
        <v>195</v>
      </c>
      <c r="B15">
        <v>-11.600000000000001</v>
      </c>
    </row>
    <row r="16" spans="1:6">
      <c r="A16" t="s">
        <v>196</v>
      </c>
      <c r="B16">
        <v>-8.3000000000000007</v>
      </c>
    </row>
    <row r="17" spans="1:5">
      <c r="A17" t="s">
        <v>197</v>
      </c>
      <c r="B17">
        <v>-8.9</v>
      </c>
    </row>
    <row r="18" spans="1:5">
      <c r="A18" t="s">
        <v>198</v>
      </c>
      <c r="B18">
        <v>-1.5</v>
      </c>
    </row>
    <row r="19" spans="1:5">
      <c r="A19" t="s">
        <v>199</v>
      </c>
      <c r="B19">
        <v>9.1</v>
      </c>
    </row>
    <row r="20" spans="1:5">
      <c r="A20" t="s">
        <v>200</v>
      </c>
      <c r="B20">
        <v>2.4000000000000004</v>
      </c>
    </row>
    <row r="21" spans="1:5">
      <c r="A21" t="s">
        <v>201</v>
      </c>
      <c r="B21">
        <v>11.600000000000001</v>
      </c>
    </row>
    <row r="22" spans="1:5">
      <c r="A22" t="s">
        <v>28</v>
      </c>
      <c r="B22">
        <v>9.1</v>
      </c>
    </row>
    <row r="23" spans="1:5">
      <c r="A23" t="s">
        <v>29</v>
      </c>
      <c r="B23">
        <v>12.9</v>
      </c>
    </row>
    <row r="24" spans="1:5">
      <c r="A24" t="s">
        <v>30</v>
      </c>
      <c r="B24">
        <v>14.600000000000001</v>
      </c>
    </row>
    <row r="25" spans="1:5">
      <c r="A25" t="s">
        <v>31</v>
      </c>
      <c r="B25">
        <v>12.700000000000001</v>
      </c>
    </row>
    <row r="26" spans="1:5">
      <c r="A26" t="s">
        <v>32</v>
      </c>
      <c r="B26">
        <v>11.8</v>
      </c>
    </row>
    <row r="27" spans="1:5">
      <c r="A27" t="s">
        <v>33</v>
      </c>
      <c r="B27">
        <v>9.3000000000000007</v>
      </c>
    </row>
    <row r="28" spans="1:5">
      <c r="A28" t="s">
        <v>34</v>
      </c>
      <c r="B28">
        <v>7.4</v>
      </c>
    </row>
    <row r="29" spans="1:5">
      <c r="A29" t="s">
        <v>35</v>
      </c>
      <c r="B29">
        <v>6.4</v>
      </c>
    </row>
    <row r="30" spans="1:5">
      <c r="A30" t="s">
        <v>36</v>
      </c>
      <c r="B30">
        <v>6.6000000000000005</v>
      </c>
    </row>
    <row r="31" spans="1:5">
      <c r="A31" t="s">
        <v>37</v>
      </c>
      <c r="B31" s="2">
        <v>6.3189231521684874</v>
      </c>
    </row>
    <row r="32" spans="1:5">
      <c r="A32" t="s">
        <v>38</v>
      </c>
      <c r="B32" s="2">
        <v>5.1997354943397633</v>
      </c>
      <c r="C32" s="2">
        <v>5.2007243765012978</v>
      </c>
      <c r="D32" s="2">
        <v>5.1997354943397633</v>
      </c>
      <c r="E32" s="2"/>
    </row>
    <row r="33" spans="1:5">
      <c r="A33" t="s">
        <v>202</v>
      </c>
      <c r="C33" s="2">
        <v>5.7280452018627193</v>
      </c>
      <c r="D33" s="2">
        <v>5.7086036020600028</v>
      </c>
      <c r="E33" s="2"/>
    </row>
    <row r="34" spans="1:5">
      <c r="A34" t="s">
        <v>1080</v>
      </c>
      <c r="C34" s="2">
        <v>4.3520403196569912</v>
      </c>
      <c r="D34" s="2">
        <v>6.1778359496948099</v>
      </c>
      <c r="E34" s="2"/>
    </row>
    <row r="35" spans="1:5">
      <c r="A35" t="s">
        <v>1081</v>
      </c>
      <c r="C35" s="2">
        <v>4.3207394029334267</v>
      </c>
      <c r="D35" s="2">
        <v>6.9306171182846654</v>
      </c>
      <c r="E35" s="2"/>
    </row>
    <row r="36" spans="1:5">
      <c r="A36" t="s">
        <v>1082</v>
      </c>
      <c r="C36" s="2">
        <v>5.2322893283204053</v>
      </c>
      <c r="D36" s="2">
        <v>8.0041104355168979</v>
      </c>
      <c r="E36" s="2"/>
    </row>
    <row r="37" spans="1:5">
      <c r="A37" t="s">
        <v>1083</v>
      </c>
      <c r="C37" s="2">
        <v>5.1481371622121408</v>
      </c>
      <c r="D37" s="2">
        <v>7.4347606843345959</v>
      </c>
      <c r="E37" s="2"/>
    </row>
    <row r="38" spans="1:5">
      <c r="A38" t="s">
        <v>1084</v>
      </c>
      <c r="C38" s="2">
        <v>6.2155145296748149</v>
      </c>
      <c r="D38" s="2">
        <v>5.6055773812846876</v>
      </c>
      <c r="E38" s="2"/>
    </row>
    <row r="39" spans="1:5">
      <c r="A39" t="s">
        <v>1085</v>
      </c>
      <c r="C39" s="2">
        <v>6.9295478174600245</v>
      </c>
      <c r="D39" s="2">
        <v>4.6273914596264953</v>
      </c>
      <c r="E39" s="2"/>
    </row>
    <row r="40" spans="1:5">
      <c r="A40" t="s">
        <v>1086</v>
      </c>
      <c r="C40" s="2">
        <v>7.3581225868357247</v>
      </c>
      <c r="D40" s="2">
        <v>4.2603760298122628</v>
      </c>
      <c r="E40" s="2"/>
    </row>
    <row r="41" spans="1:5">
      <c r="A41" t="s">
        <v>1087</v>
      </c>
      <c r="C41" s="2">
        <v>7.3473873113499621</v>
      </c>
      <c r="D41" s="2">
        <v>4.229592486184619</v>
      </c>
      <c r="E41" s="2"/>
    </row>
    <row r="42" spans="1:5">
      <c r="A42" t="s">
        <v>1088</v>
      </c>
      <c r="C42" s="2">
        <v>7.0044247047853725</v>
      </c>
      <c r="D42" s="2">
        <v>4.540973554537886</v>
      </c>
      <c r="E42" s="2"/>
    </row>
    <row r="43" spans="1:5">
      <c r="A43" t="s">
        <v>1089</v>
      </c>
      <c r="C43" s="2">
        <v>6.4388014794262816</v>
      </c>
      <c r="D43" s="2">
        <v>4.8555392292347177</v>
      </c>
      <c r="E43" s="2"/>
    </row>
    <row r="44" spans="1:5">
      <c r="A44" t="s">
        <v>1090</v>
      </c>
      <c r="C44" s="2">
        <v>5.9079357423416079</v>
      </c>
      <c r="D44" s="2">
        <v>5.1596304817028038</v>
      </c>
      <c r="E44" s="2"/>
    </row>
  </sheetData>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44"/>
  <sheetViews>
    <sheetView zoomScale="85" zoomScaleNormal="85" workbookViewId="0">
      <pane xSplit="1" ySplit="1" topLeftCell="B2" activePane="bottomRight" state="frozen"/>
      <selection pane="topRight" activeCell="F21" sqref="F21"/>
      <selection pane="bottomLeft" activeCell="F21" sqref="F21"/>
      <selection pane="bottomRight" activeCell="B2" sqref="B2:E44"/>
    </sheetView>
  </sheetViews>
  <sheetFormatPr defaultRowHeight="15"/>
  <sheetData>
    <row r="1" spans="1:7">
      <c r="B1" t="s">
        <v>1093</v>
      </c>
      <c r="C1" t="s">
        <v>2</v>
      </c>
      <c r="D1" t="s">
        <v>1</v>
      </c>
      <c r="E1" t="s">
        <v>49</v>
      </c>
      <c r="G1" s="59" t="s">
        <v>1094</v>
      </c>
    </row>
    <row r="2" spans="1:7">
      <c r="A2" t="s">
        <v>182</v>
      </c>
      <c r="B2">
        <v>-0.30000000000000004</v>
      </c>
      <c r="E2">
        <v>4</v>
      </c>
    </row>
    <row r="3" spans="1:7">
      <c r="A3" t="s">
        <v>183</v>
      </c>
      <c r="B3">
        <v>1.2000000000000002</v>
      </c>
      <c r="E3">
        <v>4</v>
      </c>
    </row>
    <row r="4" spans="1:7">
      <c r="A4" t="s">
        <v>184</v>
      </c>
      <c r="B4">
        <v>0.9</v>
      </c>
      <c r="E4">
        <v>4</v>
      </c>
    </row>
    <row r="5" spans="1:7">
      <c r="A5" t="s">
        <v>185</v>
      </c>
      <c r="B5">
        <v>2</v>
      </c>
      <c r="E5">
        <v>4</v>
      </c>
    </row>
    <row r="6" spans="1:7">
      <c r="A6" t="s">
        <v>186</v>
      </c>
      <c r="B6">
        <v>3.3000000000000003</v>
      </c>
      <c r="E6">
        <v>4</v>
      </c>
    </row>
    <row r="7" spans="1:7">
      <c r="A7" t="s">
        <v>187</v>
      </c>
      <c r="B7">
        <v>1.5</v>
      </c>
      <c r="E7">
        <v>4</v>
      </c>
    </row>
    <row r="8" spans="1:7">
      <c r="A8" t="s">
        <v>188</v>
      </c>
      <c r="B8">
        <v>3</v>
      </c>
      <c r="E8">
        <v>4</v>
      </c>
    </row>
    <row r="9" spans="1:7">
      <c r="A9" t="s">
        <v>189</v>
      </c>
      <c r="B9">
        <v>2.2000000000000002</v>
      </c>
      <c r="E9">
        <v>4</v>
      </c>
    </row>
    <row r="10" spans="1:7">
      <c r="A10" t="s">
        <v>190</v>
      </c>
      <c r="B10">
        <v>1.6</v>
      </c>
      <c r="E10">
        <v>4</v>
      </c>
    </row>
    <row r="11" spans="1:7">
      <c r="A11" t="s">
        <v>191</v>
      </c>
      <c r="B11">
        <v>2.3000000000000003</v>
      </c>
      <c r="E11">
        <v>4</v>
      </c>
    </row>
    <row r="12" spans="1:7">
      <c r="A12" t="s">
        <v>192</v>
      </c>
      <c r="B12">
        <v>0.8</v>
      </c>
      <c r="E12">
        <v>4</v>
      </c>
    </row>
    <row r="13" spans="1:7">
      <c r="A13" t="s">
        <v>193</v>
      </c>
      <c r="B13">
        <v>0.9</v>
      </c>
      <c r="E13">
        <v>4</v>
      </c>
    </row>
    <row r="14" spans="1:7">
      <c r="A14" t="s">
        <v>194</v>
      </c>
      <c r="B14">
        <v>0.1</v>
      </c>
      <c r="E14">
        <v>4</v>
      </c>
    </row>
    <row r="15" spans="1:7">
      <c r="A15" t="s">
        <v>195</v>
      </c>
      <c r="B15">
        <v>1.1000000000000001</v>
      </c>
      <c r="E15">
        <v>4</v>
      </c>
    </row>
    <row r="16" spans="1:7">
      <c r="A16" t="s">
        <v>196</v>
      </c>
      <c r="B16">
        <v>1.4000000000000001</v>
      </c>
      <c r="E16">
        <v>4</v>
      </c>
    </row>
    <row r="17" spans="1:5">
      <c r="A17" t="s">
        <v>197</v>
      </c>
      <c r="B17">
        <v>2.2000000000000002</v>
      </c>
      <c r="E17">
        <v>4</v>
      </c>
    </row>
    <row r="18" spans="1:5">
      <c r="A18" t="s">
        <v>198</v>
      </c>
      <c r="B18">
        <v>5.2</v>
      </c>
      <c r="E18">
        <v>4</v>
      </c>
    </row>
    <row r="19" spans="1:5">
      <c r="A19" t="s">
        <v>199</v>
      </c>
      <c r="B19">
        <v>6.1000000000000005</v>
      </c>
      <c r="E19">
        <v>4</v>
      </c>
    </row>
    <row r="20" spans="1:5">
      <c r="A20" t="s">
        <v>200</v>
      </c>
      <c r="B20">
        <v>8.1</v>
      </c>
      <c r="E20">
        <v>4</v>
      </c>
    </row>
    <row r="21" spans="1:5">
      <c r="A21" t="s">
        <v>201</v>
      </c>
      <c r="B21">
        <v>8.3000000000000007</v>
      </c>
      <c r="E21">
        <v>4</v>
      </c>
    </row>
    <row r="22" spans="1:5">
      <c r="A22" t="s">
        <v>28</v>
      </c>
      <c r="B22">
        <v>6.9</v>
      </c>
      <c r="E22">
        <v>4</v>
      </c>
    </row>
    <row r="23" spans="1:5">
      <c r="A23" t="s">
        <v>29</v>
      </c>
      <c r="B23">
        <v>9</v>
      </c>
      <c r="E23">
        <v>4</v>
      </c>
    </row>
    <row r="24" spans="1:5">
      <c r="A24" t="s">
        <v>30</v>
      </c>
      <c r="B24">
        <v>8.9</v>
      </c>
      <c r="E24">
        <v>4</v>
      </c>
    </row>
    <row r="25" spans="1:5">
      <c r="A25" t="s">
        <v>31</v>
      </c>
      <c r="B25">
        <v>8.3000000000000007</v>
      </c>
      <c r="E25">
        <v>4</v>
      </c>
    </row>
    <row r="26" spans="1:5">
      <c r="A26" t="s">
        <v>32</v>
      </c>
      <c r="B26">
        <v>7</v>
      </c>
      <c r="E26">
        <v>4</v>
      </c>
    </row>
    <row r="27" spans="1:5">
      <c r="A27" t="s">
        <v>33</v>
      </c>
      <c r="B27">
        <v>1.6</v>
      </c>
      <c r="E27">
        <v>4</v>
      </c>
    </row>
    <row r="28" spans="1:5">
      <c r="A28" t="s">
        <v>34</v>
      </c>
      <c r="B28">
        <v>-0.2</v>
      </c>
      <c r="E28">
        <v>4</v>
      </c>
    </row>
    <row r="29" spans="1:5">
      <c r="A29" t="s">
        <v>35</v>
      </c>
      <c r="B29">
        <v>-0.60000000000000009</v>
      </c>
      <c r="E29">
        <v>4</v>
      </c>
    </row>
    <row r="30" spans="1:5">
      <c r="A30" t="s">
        <v>36</v>
      </c>
      <c r="B30">
        <v>-1.2000000000000002</v>
      </c>
      <c r="E30">
        <v>4</v>
      </c>
    </row>
    <row r="31" spans="1:5">
      <c r="A31" t="s">
        <v>37</v>
      </c>
      <c r="B31">
        <v>0.30000000000000004</v>
      </c>
      <c r="E31">
        <v>4</v>
      </c>
    </row>
    <row r="32" spans="1:5">
      <c r="A32" t="s">
        <v>38</v>
      </c>
      <c r="B32" s="2">
        <v>1.0772502799999999</v>
      </c>
      <c r="C32" s="2">
        <v>1.0772502799999999</v>
      </c>
      <c r="D32" s="2">
        <v>1.0772502799999999</v>
      </c>
      <c r="E32">
        <v>4</v>
      </c>
    </row>
    <row r="33" spans="1:5">
      <c r="A33" t="s">
        <v>202</v>
      </c>
      <c r="C33" s="2">
        <v>1.03577282</v>
      </c>
      <c r="D33" s="2">
        <v>1.33285388</v>
      </c>
      <c r="E33">
        <v>4</v>
      </c>
    </row>
    <row r="34" spans="1:5">
      <c r="A34" t="s">
        <v>1080</v>
      </c>
      <c r="C34" s="2">
        <v>1.83808661</v>
      </c>
      <c r="D34" s="2">
        <v>2.63691166</v>
      </c>
      <c r="E34">
        <v>4</v>
      </c>
    </row>
    <row r="35" spans="1:5">
      <c r="A35" t="s">
        <v>1081</v>
      </c>
      <c r="C35" s="2">
        <v>2.31624455</v>
      </c>
      <c r="D35" s="2">
        <v>3.3151438199999999</v>
      </c>
      <c r="E35">
        <v>4</v>
      </c>
    </row>
    <row r="36" spans="1:5">
      <c r="A36" t="s">
        <v>1082</v>
      </c>
      <c r="C36" s="2">
        <v>2.2618347700000001</v>
      </c>
      <c r="D36" s="2">
        <v>3.32079791</v>
      </c>
      <c r="E36">
        <v>4</v>
      </c>
    </row>
    <row r="37" spans="1:5">
      <c r="A37" t="s">
        <v>1083</v>
      </c>
      <c r="C37" s="2">
        <v>2.9393414099999999</v>
      </c>
      <c r="D37" s="2">
        <v>3.8187756199999998</v>
      </c>
      <c r="E37">
        <v>4</v>
      </c>
    </row>
    <row r="38" spans="1:5">
      <c r="A38" t="s">
        <v>1084</v>
      </c>
      <c r="C38" s="2">
        <v>3.61507881</v>
      </c>
      <c r="D38" s="2">
        <v>4.09874779</v>
      </c>
      <c r="E38">
        <v>4</v>
      </c>
    </row>
    <row r="39" spans="1:5">
      <c r="A39" t="s">
        <v>1085</v>
      </c>
      <c r="C39" s="2">
        <v>3.8270489599999999</v>
      </c>
      <c r="D39" s="2">
        <v>4.1878673900000001</v>
      </c>
      <c r="E39">
        <v>4</v>
      </c>
    </row>
    <row r="40" spans="1:5">
      <c r="A40" t="s">
        <v>1086</v>
      </c>
      <c r="C40" s="2">
        <v>3.8056232699999999</v>
      </c>
      <c r="D40" s="2">
        <v>4.1523433699999996</v>
      </c>
      <c r="E40">
        <v>4</v>
      </c>
    </row>
    <row r="41" spans="1:5">
      <c r="A41" t="s">
        <v>1087</v>
      </c>
      <c r="C41" s="2">
        <v>3.8053584300000001</v>
      </c>
      <c r="D41" s="2">
        <v>4.1655475600000003</v>
      </c>
      <c r="E41">
        <v>4</v>
      </c>
    </row>
    <row r="42" spans="1:5">
      <c r="A42" t="s">
        <v>1088</v>
      </c>
      <c r="C42" s="2">
        <v>3.8560279099999999</v>
      </c>
      <c r="D42" s="2">
        <v>4.2287029199999999</v>
      </c>
      <c r="E42">
        <v>4</v>
      </c>
    </row>
    <row r="43" spans="1:5">
      <c r="A43" t="s">
        <v>1089</v>
      </c>
      <c r="C43" s="2">
        <v>3.9048082700000002</v>
      </c>
      <c r="D43" s="2">
        <v>4.2773841800000003</v>
      </c>
      <c r="E43">
        <v>4</v>
      </c>
    </row>
    <row r="44" spans="1:5">
      <c r="A44" t="s">
        <v>1090</v>
      </c>
      <c r="C44" s="2">
        <v>3.8943201099999998</v>
      </c>
      <c r="D44" s="2">
        <v>4.2532960800000001</v>
      </c>
      <c r="E44">
        <v>4</v>
      </c>
    </row>
  </sheetData>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44"/>
  <sheetViews>
    <sheetView zoomScale="85" zoomScaleNormal="85" workbookViewId="0">
      <pane xSplit="1" ySplit="1" topLeftCell="B2" activePane="bottomRight" state="frozen"/>
      <selection pane="topRight" activeCell="F21" sqref="F21"/>
      <selection pane="bottomLeft" activeCell="F21" sqref="F21"/>
      <selection pane="bottomRight" activeCell="D24" sqref="D24"/>
    </sheetView>
  </sheetViews>
  <sheetFormatPr defaultRowHeight="15"/>
  <sheetData>
    <row r="1" spans="1:6">
      <c r="B1" t="s">
        <v>268</v>
      </c>
      <c r="C1" t="s">
        <v>2</v>
      </c>
      <c r="D1" t="s">
        <v>1</v>
      </c>
      <c r="F1" s="50" t="s">
        <v>1095</v>
      </c>
    </row>
    <row r="2" spans="1:6">
      <c r="A2" t="s">
        <v>182</v>
      </c>
      <c r="B2">
        <v>1.2000000000000002</v>
      </c>
    </row>
    <row r="3" spans="1:6">
      <c r="A3" t="s">
        <v>183</v>
      </c>
      <c r="B3">
        <v>1.1000000000000001</v>
      </c>
    </row>
    <row r="4" spans="1:6">
      <c r="A4" t="s">
        <v>184</v>
      </c>
      <c r="B4">
        <v>1</v>
      </c>
    </row>
    <row r="5" spans="1:6">
      <c r="A5" t="s">
        <v>185</v>
      </c>
      <c r="B5">
        <v>0.9</v>
      </c>
    </row>
    <row r="6" spans="1:6">
      <c r="A6" t="s">
        <v>186</v>
      </c>
      <c r="B6">
        <v>1.8</v>
      </c>
    </row>
    <row r="7" spans="1:6">
      <c r="A7" t="s">
        <v>187</v>
      </c>
      <c r="B7">
        <v>2.2000000000000002</v>
      </c>
    </row>
    <row r="8" spans="1:6">
      <c r="A8" t="s">
        <v>188</v>
      </c>
      <c r="B8">
        <v>2.1</v>
      </c>
    </row>
    <row r="9" spans="1:6">
      <c r="A9" t="s">
        <v>189</v>
      </c>
      <c r="B9">
        <v>2</v>
      </c>
    </row>
    <row r="10" spans="1:6">
      <c r="A10" t="s">
        <v>190</v>
      </c>
      <c r="B10">
        <v>1.3</v>
      </c>
    </row>
    <row r="11" spans="1:6">
      <c r="A11" t="s">
        <v>191</v>
      </c>
      <c r="B11">
        <v>1</v>
      </c>
    </row>
    <row r="12" spans="1:6">
      <c r="A12" t="s">
        <v>192</v>
      </c>
      <c r="B12">
        <v>1.5</v>
      </c>
    </row>
    <row r="13" spans="1:6">
      <c r="A13" t="s">
        <v>193</v>
      </c>
      <c r="B13">
        <v>1.9000000000000001</v>
      </c>
    </row>
    <row r="14" spans="1:6">
      <c r="A14" t="s">
        <v>194</v>
      </c>
      <c r="B14">
        <v>2</v>
      </c>
    </row>
    <row r="15" spans="1:6">
      <c r="A15" t="s">
        <v>195</v>
      </c>
      <c r="B15">
        <v>1.6</v>
      </c>
    </row>
    <row r="16" spans="1:6">
      <c r="A16" t="s">
        <v>196</v>
      </c>
      <c r="B16">
        <v>1.5</v>
      </c>
    </row>
    <row r="17" spans="1:4">
      <c r="A17" t="s">
        <v>197</v>
      </c>
      <c r="B17">
        <v>1.4000000000000001</v>
      </c>
    </row>
    <row r="18" spans="1:4">
      <c r="A18" t="s">
        <v>198</v>
      </c>
      <c r="B18">
        <v>1.8</v>
      </c>
    </row>
    <row r="19" spans="1:4">
      <c r="A19" t="s">
        <v>199</v>
      </c>
      <c r="B19">
        <v>2.2000000000000002</v>
      </c>
    </row>
    <row r="20" spans="1:4">
      <c r="A20" t="s">
        <v>200</v>
      </c>
      <c r="B20">
        <v>2.2000000000000002</v>
      </c>
    </row>
    <row r="21" spans="1:4">
      <c r="A21" t="s">
        <v>201</v>
      </c>
      <c r="B21">
        <v>2</v>
      </c>
    </row>
    <row r="22" spans="1:4">
      <c r="A22" t="s">
        <v>28</v>
      </c>
      <c r="B22">
        <v>2.1</v>
      </c>
    </row>
    <row r="23" spans="1:4">
      <c r="A23" t="s">
        <v>29</v>
      </c>
      <c r="B23">
        <v>3.5</v>
      </c>
    </row>
    <row r="24" spans="1:4">
      <c r="A24" t="s">
        <v>30</v>
      </c>
      <c r="B24">
        <v>5.2</v>
      </c>
    </row>
    <row r="25" spans="1:4">
      <c r="A25" t="s">
        <v>31</v>
      </c>
      <c r="B25">
        <v>6.9</v>
      </c>
    </row>
    <row r="26" spans="1:4">
      <c r="A26" t="s">
        <v>32</v>
      </c>
      <c r="B26">
        <v>6.8000000000000007</v>
      </c>
    </row>
    <row r="27" spans="1:4">
      <c r="A27" t="s">
        <v>33</v>
      </c>
      <c r="B27">
        <v>5.2</v>
      </c>
    </row>
    <row r="28" spans="1:4">
      <c r="A28" t="s">
        <v>34</v>
      </c>
      <c r="B28">
        <v>3.8000000000000003</v>
      </c>
    </row>
    <row r="29" spans="1:4">
      <c r="A29" t="s">
        <v>35</v>
      </c>
      <c r="B29">
        <v>2.9000000000000004</v>
      </c>
    </row>
    <row r="30" spans="1:4">
      <c r="A30" t="s">
        <v>36</v>
      </c>
      <c r="B30">
        <v>2.6</v>
      </c>
    </row>
    <row r="31" spans="1:4">
      <c r="A31" t="s">
        <v>37</v>
      </c>
      <c r="B31">
        <v>2.6</v>
      </c>
    </row>
    <row r="32" spans="1:4">
      <c r="A32" t="s">
        <v>38</v>
      </c>
      <c r="B32" s="2">
        <v>2.6558437600000002</v>
      </c>
      <c r="C32" s="2">
        <v>2.6558437600000002</v>
      </c>
      <c r="D32" s="2">
        <v>2.6558437600000002</v>
      </c>
    </row>
    <row r="33" spans="1:4">
      <c r="A33" t="s">
        <v>202</v>
      </c>
      <c r="C33" s="2">
        <v>2.4903241999999999</v>
      </c>
      <c r="D33" s="2">
        <v>2.5969410900000001</v>
      </c>
    </row>
    <row r="34" spans="1:4">
      <c r="A34" t="s">
        <v>1080</v>
      </c>
      <c r="C34" s="2">
        <v>2.5811035000000002</v>
      </c>
      <c r="D34" s="2">
        <v>2.9706825600000002</v>
      </c>
    </row>
    <row r="35" spans="1:4">
      <c r="A35" t="s">
        <v>1081</v>
      </c>
      <c r="C35" s="2">
        <v>2.8785583699999999</v>
      </c>
      <c r="D35" s="2">
        <v>3.7207567500000001</v>
      </c>
    </row>
    <row r="36" spans="1:4">
      <c r="A36" t="s">
        <v>1082</v>
      </c>
      <c r="C36" s="2">
        <v>2.9314475500000001</v>
      </c>
      <c r="D36" s="2">
        <v>4.3552588400000003</v>
      </c>
    </row>
    <row r="37" spans="1:4">
      <c r="A37" t="s">
        <v>1083</v>
      </c>
      <c r="C37" s="2">
        <v>2.77426298</v>
      </c>
      <c r="D37" s="2">
        <v>4.7343668799999996</v>
      </c>
    </row>
    <row r="38" spans="1:4">
      <c r="A38" t="s">
        <v>1084</v>
      </c>
      <c r="C38" s="2">
        <v>2.6546985300000001</v>
      </c>
      <c r="D38" s="2">
        <v>4.9468672400000004</v>
      </c>
    </row>
    <row r="39" spans="1:4">
      <c r="A39" t="s">
        <v>1085</v>
      </c>
      <c r="C39" s="2">
        <v>2.6358416999999998</v>
      </c>
      <c r="D39" s="2">
        <v>5.0109428500000002</v>
      </c>
    </row>
    <row r="40" spans="1:4">
      <c r="A40" t="s">
        <v>1086</v>
      </c>
      <c r="C40" s="2">
        <v>2.7386032299999998</v>
      </c>
      <c r="D40" s="2">
        <v>4.9660956199999999</v>
      </c>
    </row>
    <row r="41" spans="1:4">
      <c r="A41" t="s">
        <v>1087</v>
      </c>
      <c r="C41" s="2">
        <v>2.9381618600000001</v>
      </c>
      <c r="D41" s="2">
        <v>4.8471712599999996</v>
      </c>
    </row>
    <row r="42" spans="1:4">
      <c r="A42" t="s">
        <v>1088</v>
      </c>
      <c r="C42" s="2">
        <v>3.1875279999999999</v>
      </c>
      <c r="D42" s="2">
        <v>4.6951776000000001</v>
      </c>
    </row>
    <row r="43" spans="1:4">
      <c r="A43" t="s">
        <v>1089</v>
      </c>
      <c r="C43" s="2">
        <v>3.4387599799999999</v>
      </c>
      <c r="D43" s="2">
        <v>4.5337555399999996</v>
      </c>
    </row>
    <row r="44" spans="1:4">
      <c r="A44" t="s">
        <v>1090</v>
      </c>
      <c r="C44" s="2">
        <v>3.6594702200000002</v>
      </c>
      <c r="D44" s="2">
        <v>4.3815067699999997</v>
      </c>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43"/>
  <sheetViews>
    <sheetView zoomScaleNormal="10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5"/>
  <sheetData>
    <row r="1" spans="1:6">
      <c r="B1" t="s">
        <v>1096</v>
      </c>
      <c r="C1" t="s">
        <v>2</v>
      </c>
      <c r="D1" t="s">
        <v>1</v>
      </c>
      <c r="F1" s="50" t="s">
        <v>1097</v>
      </c>
    </row>
    <row r="2" spans="1:6">
      <c r="A2" t="s">
        <v>182</v>
      </c>
      <c r="B2">
        <v>6.5549999999999997</v>
      </c>
    </row>
    <row r="3" spans="1:6">
      <c r="A3" t="s">
        <v>183</v>
      </c>
      <c r="B3">
        <v>5.75</v>
      </c>
    </row>
    <row r="4" spans="1:6">
      <c r="A4" t="s">
        <v>184</v>
      </c>
      <c r="B4">
        <v>2.9750000000000001</v>
      </c>
    </row>
    <row r="5" spans="1:6">
      <c r="A5" t="s">
        <v>185</v>
      </c>
      <c r="B5">
        <v>7.85</v>
      </c>
    </row>
    <row r="6" spans="1:6">
      <c r="A6" t="s">
        <v>186</v>
      </c>
      <c r="B6">
        <v>5.65</v>
      </c>
    </row>
    <row r="7" spans="1:6">
      <c r="A7" t="s">
        <v>187</v>
      </c>
      <c r="B7">
        <v>6.2874999999999996</v>
      </c>
    </row>
    <row r="8" spans="1:6">
      <c r="A8" t="s">
        <v>188</v>
      </c>
      <c r="B8">
        <v>7.6624999999999996</v>
      </c>
    </row>
    <row r="9" spans="1:6">
      <c r="A9" t="s">
        <v>189</v>
      </c>
      <c r="B9">
        <v>6.1825000000000001</v>
      </c>
    </row>
    <row r="10" spans="1:6">
      <c r="A10" t="s">
        <v>190</v>
      </c>
      <c r="B10">
        <v>9.2575000000000003</v>
      </c>
    </row>
    <row r="11" spans="1:6">
      <c r="A11" t="s">
        <v>191</v>
      </c>
      <c r="B11">
        <v>9.08</v>
      </c>
    </row>
    <row r="12" spans="1:6">
      <c r="A12" t="s">
        <v>192</v>
      </c>
      <c r="B12">
        <v>9.3800000000000008</v>
      </c>
    </row>
    <row r="13" spans="1:6">
      <c r="A13" t="s">
        <v>193</v>
      </c>
      <c r="B13">
        <v>4.7725</v>
      </c>
    </row>
    <row r="14" spans="1:6">
      <c r="A14" t="s">
        <v>194</v>
      </c>
      <c r="B14">
        <v>1.7070000000000001</v>
      </c>
    </row>
    <row r="15" spans="1:6">
      <c r="A15" t="s">
        <v>195</v>
      </c>
      <c r="B15">
        <v>-13.030250000000001</v>
      </c>
    </row>
    <row r="16" spans="1:6">
      <c r="A16" t="s">
        <v>196</v>
      </c>
      <c r="B16">
        <v>-7.7225000000000001</v>
      </c>
    </row>
    <row r="17" spans="1:4">
      <c r="A17" t="s">
        <v>197</v>
      </c>
      <c r="B17">
        <v>-7.085</v>
      </c>
    </row>
    <row r="18" spans="1:4">
      <c r="A18" t="s">
        <v>198</v>
      </c>
      <c r="B18">
        <v>-10.397</v>
      </c>
    </row>
    <row r="19" spans="1:4">
      <c r="A19" t="s">
        <v>199</v>
      </c>
      <c r="B19">
        <v>0.83025000000000004</v>
      </c>
    </row>
    <row r="20" spans="1:4">
      <c r="A20" t="s">
        <v>200</v>
      </c>
      <c r="B20">
        <v>-1.7725</v>
      </c>
    </row>
    <row r="21" spans="1:4">
      <c r="A21" t="s">
        <v>201</v>
      </c>
      <c r="B21">
        <v>5.2275</v>
      </c>
    </row>
    <row r="22" spans="1:4">
      <c r="A22" t="s">
        <v>28</v>
      </c>
      <c r="B22">
        <v>5.3550000000000004</v>
      </c>
    </row>
    <row r="23" spans="1:4">
      <c r="A23" t="s">
        <v>29</v>
      </c>
      <c r="B23">
        <v>11.08</v>
      </c>
    </row>
    <row r="24" spans="1:4">
      <c r="A24" t="s">
        <v>30</v>
      </c>
      <c r="B24">
        <v>11.654999999999999</v>
      </c>
    </row>
    <row r="25" spans="1:4">
      <c r="A25" t="s">
        <v>31</v>
      </c>
      <c r="B25">
        <v>7.37</v>
      </c>
    </row>
    <row r="26" spans="1:4">
      <c r="A26" t="s">
        <v>32</v>
      </c>
      <c r="B26">
        <v>10.59</v>
      </c>
    </row>
    <row r="27" spans="1:4">
      <c r="A27" t="s">
        <v>33</v>
      </c>
      <c r="B27">
        <v>12.484999999999999</v>
      </c>
    </row>
    <row r="28" spans="1:4">
      <c r="A28" t="s">
        <v>34</v>
      </c>
      <c r="B28">
        <v>11.827500000000001</v>
      </c>
    </row>
    <row r="29" spans="1:4">
      <c r="A29" t="s">
        <v>35</v>
      </c>
      <c r="B29">
        <v>11.975</v>
      </c>
      <c r="C29">
        <v>11.975</v>
      </c>
      <c r="D29">
        <v>11.975</v>
      </c>
    </row>
    <row r="30" spans="1:4">
      <c r="A30" t="s">
        <v>36</v>
      </c>
      <c r="B30">
        <v>12.936544</v>
      </c>
      <c r="C30">
        <v>13.736544</v>
      </c>
      <c r="D30">
        <v>12.936544</v>
      </c>
    </row>
    <row r="31" spans="1:4">
      <c r="A31" t="s">
        <v>37</v>
      </c>
      <c r="C31">
        <v>9.8454330599999995</v>
      </c>
      <c r="D31">
        <v>9.1954330599999992</v>
      </c>
    </row>
    <row r="32" spans="1:4">
      <c r="A32" t="s">
        <v>38</v>
      </c>
      <c r="C32">
        <v>9.1615077899999999</v>
      </c>
      <c r="D32">
        <v>8.0208278800000006</v>
      </c>
    </row>
    <row r="33" spans="1:4">
      <c r="A33" t="s">
        <v>202</v>
      </c>
      <c r="C33">
        <v>7.7581471999999998</v>
      </c>
      <c r="D33">
        <v>6.1513213599999998</v>
      </c>
    </row>
    <row r="34" spans="1:4">
      <c r="A34" t="s">
        <v>1080</v>
      </c>
      <c r="C34">
        <v>2.4515972000000001</v>
      </c>
      <c r="D34">
        <v>3.7447713600000001</v>
      </c>
    </row>
    <row r="35" spans="1:4">
      <c r="A35" t="s">
        <v>1081</v>
      </c>
      <c r="C35">
        <v>1.6477071999999999</v>
      </c>
      <c r="D35">
        <v>6.46588136</v>
      </c>
    </row>
    <row r="36" spans="1:4">
      <c r="A36" t="s">
        <v>1082</v>
      </c>
      <c r="C36">
        <v>-0.115860596</v>
      </c>
      <c r="D36">
        <v>7.0429934799999998</v>
      </c>
    </row>
    <row r="37" spans="1:4">
      <c r="A37" t="s">
        <v>1083</v>
      </c>
      <c r="C37">
        <v>-1.7749999999999999</v>
      </c>
      <c r="D37">
        <v>7.5</v>
      </c>
    </row>
    <row r="38" spans="1:4">
      <c r="A38" t="s">
        <v>1084</v>
      </c>
      <c r="C38">
        <v>-1.95</v>
      </c>
      <c r="D38">
        <v>6.7</v>
      </c>
    </row>
    <row r="39" spans="1:4">
      <c r="A39" t="s">
        <v>1085</v>
      </c>
      <c r="C39">
        <v>-1.125</v>
      </c>
      <c r="D39">
        <v>4.5</v>
      </c>
    </row>
    <row r="40" spans="1:4">
      <c r="A40" t="s">
        <v>1086</v>
      </c>
      <c r="C40">
        <v>0.05</v>
      </c>
      <c r="D40">
        <v>4.1399999999999997</v>
      </c>
    </row>
    <row r="41" spans="1:4">
      <c r="A41" t="s">
        <v>1087</v>
      </c>
      <c r="C41">
        <v>1.25</v>
      </c>
      <c r="D41">
        <v>3.92</v>
      </c>
    </row>
    <row r="42" spans="1:4">
      <c r="A42" t="s">
        <v>1088</v>
      </c>
      <c r="C42">
        <v>2.6</v>
      </c>
      <c r="D42">
        <v>3.84</v>
      </c>
    </row>
    <row r="43" spans="1:4">
      <c r="A43" t="s">
        <v>1089</v>
      </c>
      <c r="C43">
        <v>3.6</v>
      </c>
      <c r="D43">
        <v>3.99</v>
      </c>
    </row>
  </sheetData>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44"/>
  <sheetViews>
    <sheetView workbookViewId="0">
      <pane xSplit="1" ySplit="1" topLeftCell="B2" activePane="bottomRight" state="frozen"/>
      <selection pane="topRight" activeCell="F21" sqref="F21"/>
      <selection pane="bottomLeft" activeCell="F21" sqref="F21"/>
      <selection pane="bottomRight" activeCell="B2" sqref="B2:D41"/>
    </sheetView>
  </sheetViews>
  <sheetFormatPr defaultRowHeight="15"/>
  <sheetData>
    <row r="1" spans="1:6">
      <c r="B1" t="s">
        <v>1098</v>
      </c>
      <c r="C1" t="s">
        <v>2</v>
      </c>
      <c r="D1" t="s">
        <v>1</v>
      </c>
      <c r="F1" s="50" t="s">
        <v>1099</v>
      </c>
    </row>
    <row r="2" spans="1:6">
      <c r="A2" t="s">
        <v>182</v>
      </c>
      <c r="B2">
        <v>-3.9</v>
      </c>
    </row>
    <row r="3" spans="1:6">
      <c r="A3" t="s">
        <v>183</v>
      </c>
      <c r="B3">
        <v>-2.1</v>
      </c>
    </row>
    <row r="4" spans="1:6">
      <c r="A4" t="s">
        <v>184</v>
      </c>
      <c r="B4">
        <v>2.1</v>
      </c>
    </row>
    <row r="5" spans="1:6">
      <c r="A5" t="s">
        <v>185</v>
      </c>
      <c r="B5">
        <v>0.6</v>
      </c>
    </row>
    <row r="6" spans="1:6">
      <c r="A6" t="s">
        <v>186</v>
      </c>
      <c r="B6">
        <v>-1.8</v>
      </c>
    </row>
    <row r="7" spans="1:6">
      <c r="A7" t="s">
        <v>187</v>
      </c>
      <c r="B7">
        <v>-1.4</v>
      </c>
    </row>
    <row r="8" spans="1:6">
      <c r="A8" t="s">
        <v>188</v>
      </c>
      <c r="B8">
        <v>-0.9</v>
      </c>
    </row>
    <row r="9" spans="1:6">
      <c r="A9" t="s">
        <v>189</v>
      </c>
      <c r="B9">
        <v>-2.4</v>
      </c>
    </row>
    <row r="10" spans="1:6">
      <c r="A10" t="s">
        <v>190</v>
      </c>
      <c r="B10">
        <v>-5.5</v>
      </c>
    </row>
    <row r="11" spans="1:6">
      <c r="A11" t="s">
        <v>191</v>
      </c>
      <c r="B11">
        <v>-3.4</v>
      </c>
    </row>
    <row r="12" spans="1:6">
      <c r="A12" t="s">
        <v>192</v>
      </c>
      <c r="B12">
        <v>-0.8</v>
      </c>
    </row>
    <row r="13" spans="1:6">
      <c r="A13" t="s">
        <v>193</v>
      </c>
      <c r="B13">
        <v>-0.3</v>
      </c>
    </row>
    <row r="14" spans="1:6">
      <c r="A14" t="s">
        <v>194</v>
      </c>
      <c r="B14">
        <v>-4.4000000000000004</v>
      </c>
    </row>
    <row r="15" spans="1:6">
      <c r="A15" t="s">
        <v>195</v>
      </c>
      <c r="B15">
        <v>-4.9000000000000004</v>
      </c>
    </row>
    <row r="16" spans="1:6">
      <c r="A16" t="s">
        <v>196</v>
      </c>
      <c r="B16">
        <v>-1</v>
      </c>
    </row>
    <row r="17" spans="1:4">
      <c r="A17" t="s">
        <v>197</v>
      </c>
      <c r="B17">
        <v>-2.2999999999999998</v>
      </c>
    </row>
    <row r="18" spans="1:4">
      <c r="A18" t="s">
        <v>198</v>
      </c>
      <c r="B18">
        <v>2.1</v>
      </c>
    </row>
    <row r="19" spans="1:4">
      <c r="A19" t="s">
        <v>199</v>
      </c>
      <c r="B19">
        <v>5.5</v>
      </c>
    </row>
    <row r="20" spans="1:4">
      <c r="A20" t="s">
        <v>200</v>
      </c>
      <c r="B20">
        <v>4.5</v>
      </c>
    </row>
    <row r="21" spans="1:4">
      <c r="A21" t="s">
        <v>201</v>
      </c>
      <c r="B21">
        <v>2.8</v>
      </c>
    </row>
    <row r="22" spans="1:4">
      <c r="A22" t="s">
        <v>28</v>
      </c>
      <c r="B22">
        <v>5.0999999999999996</v>
      </c>
    </row>
    <row r="23" spans="1:4">
      <c r="A23" t="s">
        <v>29</v>
      </c>
      <c r="B23">
        <v>6.5</v>
      </c>
    </row>
    <row r="24" spans="1:4">
      <c r="A24" t="s">
        <v>30</v>
      </c>
      <c r="B24">
        <v>7</v>
      </c>
    </row>
    <row r="25" spans="1:4">
      <c r="A25" t="s">
        <v>31</v>
      </c>
      <c r="B25">
        <v>7.1</v>
      </c>
    </row>
    <row r="26" spans="1:4">
      <c r="A26" t="s">
        <v>32</v>
      </c>
      <c r="B26">
        <v>5.6</v>
      </c>
    </row>
    <row r="27" spans="1:4">
      <c r="A27" t="s">
        <v>33</v>
      </c>
      <c r="B27">
        <v>2.9</v>
      </c>
    </row>
    <row r="28" spans="1:4">
      <c r="A28" t="s">
        <v>34</v>
      </c>
      <c r="B28">
        <v>2.6</v>
      </c>
    </row>
    <row r="29" spans="1:4">
      <c r="A29" t="s">
        <v>35</v>
      </c>
      <c r="B29">
        <v>1.1000000000000001</v>
      </c>
      <c r="C29">
        <v>1.1000000000000001</v>
      </c>
      <c r="D29" s="2">
        <v>1.1000000000000001</v>
      </c>
    </row>
    <row r="30" spans="1:4">
      <c r="A30" t="s">
        <v>36</v>
      </c>
      <c r="C30" s="2">
        <v>1</v>
      </c>
      <c r="D30" s="2">
        <v>1</v>
      </c>
    </row>
    <row r="31" spans="1:4">
      <c r="A31" t="s">
        <v>37</v>
      </c>
      <c r="C31" s="2">
        <v>0.5</v>
      </c>
      <c r="D31" s="2">
        <v>0.95</v>
      </c>
    </row>
    <row r="32" spans="1:4">
      <c r="A32" t="s">
        <v>38</v>
      </c>
      <c r="C32" s="2">
        <v>0.35</v>
      </c>
      <c r="D32" s="2">
        <v>0.75</v>
      </c>
    </row>
    <row r="33" spans="1:4">
      <c r="A33" t="s">
        <v>202</v>
      </c>
      <c r="C33" s="2">
        <v>0.30044331699999999</v>
      </c>
      <c r="D33" s="2">
        <v>0.70044331699999995</v>
      </c>
    </row>
    <row r="34" spans="1:4">
      <c r="A34" t="s">
        <v>1080</v>
      </c>
      <c r="C34" s="2">
        <v>-0.71735171200000003</v>
      </c>
      <c r="D34" s="2">
        <v>1.41856256</v>
      </c>
    </row>
    <row r="35" spans="1:4">
      <c r="A35" t="s">
        <v>1081</v>
      </c>
      <c r="C35" s="2">
        <v>-1.2482869400000001</v>
      </c>
      <c r="D35" s="2">
        <v>1.6182498299999999</v>
      </c>
    </row>
    <row r="36" spans="1:4">
      <c r="A36" t="s">
        <v>1082</v>
      </c>
      <c r="C36" s="2">
        <v>-1.5393071199999999</v>
      </c>
      <c r="D36" s="2">
        <v>1.4554617999999999</v>
      </c>
    </row>
    <row r="37" spans="1:4">
      <c r="A37" t="s">
        <v>1083</v>
      </c>
      <c r="C37" s="2">
        <v>-1.3929122599999999</v>
      </c>
      <c r="D37" s="2">
        <v>1.15330212</v>
      </c>
    </row>
    <row r="38" spans="1:4">
      <c r="A38" t="s">
        <v>1084</v>
      </c>
      <c r="C38" s="2">
        <v>-0.98839940000000004</v>
      </c>
      <c r="D38" s="2">
        <v>0.57266831799999995</v>
      </c>
    </row>
    <row r="39" spans="1:4">
      <c r="A39" t="s">
        <v>1085</v>
      </c>
      <c r="C39" s="2">
        <v>-0.45917633699999999</v>
      </c>
      <c r="D39" s="2">
        <v>0.22927421100000001</v>
      </c>
    </row>
    <row r="40" spans="1:4">
      <c r="A40" t="s">
        <v>1086</v>
      </c>
      <c r="C40" s="2">
        <v>-4.92593027E-2</v>
      </c>
      <c r="D40" s="2">
        <v>1.44581981E-2</v>
      </c>
    </row>
    <row r="41" spans="1:4">
      <c r="A41" t="s">
        <v>1087</v>
      </c>
      <c r="C41" s="2">
        <v>0.26794014300000002</v>
      </c>
      <c r="D41" s="2">
        <v>-0.13157260300000001</v>
      </c>
    </row>
    <row r="42" spans="1:4">
      <c r="A42" t="s">
        <v>1088</v>
      </c>
      <c r="C42" s="2">
        <v>0.39537441699999998</v>
      </c>
      <c r="D42" s="2">
        <v>-0.367539263</v>
      </c>
    </row>
    <row r="43" spans="1:4">
      <c r="A43" t="s">
        <v>1089</v>
      </c>
      <c r="C43" s="2">
        <v>0.44482338300000002</v>
      </c>
      <c r="D43" s="2">
        <v>-0.36642259300000002</v>
      </c>
    </row>
    <row r="44" spans="1:4">
      <c r="A44" t="s">
        <v>1090</v>
      </c>
      <c r="C44" s="2">
        <v>0.38680393400000002</v>
      </c>
      <c r="D44" s="2">
        <v>-0.24979689199999999</v>
      </c>
    </row>
  </sheetData>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44"/>
  <sheetViews>
    <sheetView workbookViewId="0">
      <pane xSplit="1" ySplit="1" topLeftCell="B2" activePane="bottomRight" state="frozen"/>
      <selection pane="topRight" activeCell="F21" sqref="F21"/>
      <selection pane="bottomLeft" activeCell="F21" sqref="F21"/>
      <selection pane="bottomRight" activeCell="O11" sqref="O11"/>
    </sheetView>
  </sheetViews>
  <sheetFormatPr defaultRowHeight="15"/>
  <sheetData>
    <row r="1" spans="1:6">
      <c r="B1" t="s">
        <v>1100</v>
      </c>
      <c r="C1" t="s">
        <v>2</v>
      </c>
      <c r="D1" t="s">
        <v>1</v>
      </c>
      <c r="F1" s="50" t="s">
        <v>1101</v>
      </c>
    </row>
    <row r="2" spans="1:6">
      <c r="A2" t="s">
        <v>182</v>
      </c>
      <c r="B2">
        <v>4.3</v>
      </c>
    </row>
    <row r="3" spans="1:6">
      <c r="A3" t="s">
        <v>183</v>
      </c>
      <c r="B3">
        <v>3.5</v>
      </c>
    </row>
    <row r="4" spans="1:6">
      <c r="A4" t="s">
        <v>184</v>
      </c>
      <c r="B4">
        <v>2.6</v>
      </c>
    </row>
    <row r="5" spans="1:6">
      <c r="A5" t="s">
        <v>185</v>
      </c>
      <c r="B5">
        <v>3.6</v>
      </c>
    </row>
    <row r="6" spans="1:6">
      <c r="A6" t="s">
        <v>186</v>
      </c>
      <c r="B6">
        <v>2.9</v>
      </c>
    </row>
    <row r="7" spans="1:6">
      <c r="A7" t="s">
        <v>187</v>
      </c>
      <c r="B7">
        <v>2.6</v>
      </c>
    </row>
    <row r="8" spans="1:6">
      <c r="A8" t="s">
        <v>188</v>
      </c>
      <c r="B8">
        <v>4.0999999999999996</v>
      </c>
    </row>
    <row r="9" spans="1:6">
      <c r="A9" t="s">
        <v>189</v>
      </c>
      <c r="B9">
        <v>4.4000000000000004</v>
      </c>
    </row>
    <row r="10" spans="1:6">
      <c r="A10" t="s">
        <v>190</v>
      </c>
      <c r="B10">
        <v>4.4000000000000004</v>
      </c>
    </row>
    <row r="11" spans="1:6">
      <c r="A11" t="s">
        <v>191</v>
      </c>
      <c r="B11">
        <v>3.1</v>
      </c>
    </row>
    <row r="12" spans="1:6">
      <c r="A12" t="s">
        <v>192</v>
      </c>
      <c r="B12">
        <v>1.8</v>
      </c>
    </row>
    <row r="13" spans="1:6">
      <c r="A13" t="s">
        <v>193</v>
      </c>
      <c r="B13">
        <v>1.5</v>
      </c>
    </row>
    <row r="14" spans="1:6">
      <c r="A14" t="s">
        <v>194</v>
      </c>
      <c r="B14">
        <v>2.2999999999999998</v>
      </c>
    </row>
    <row r="15" spans="1:6">
      <c r="A15" t="s">
        <v>195</v>
      </c>
      <c r="B15">
        <v>1.9</v>
      </c>
    </row>
    <row r="16" spans="1:6">
      <c r="A16" t="s">
        <v>196</v>
      </c>
      <c r="B16">
        <v>0.9</v>
      </c>
    </row>
    <row r="17" spans="1:4">
      <c r="A17" t="s">
        <v>197</v>
      </c>
      <c r="B17">
        <v>1.7</v>
      </c>
    </row>
    <row r="18" spans="1:4">
      <c r="A18" t="s">
        <v>198</v>
      </c>
      <c r="B18">
        <v>2.1</v>
      </c>
    </row>
    <row r="19" spans="1:4">
      <c r="A19" t="s">
        <v>199</v>
      </c>
      <c r="B19">
        <v>2.5</v>
      </c>
    </row>
    <row r="20" spans="1:4">
      <c r="A20" t="s">
        <v>200</v>
      </c>
      <c r="B20">
        <v>3.4</v>
      </c>
    </row>
    <row r="21" spans="1:4">
      <c r="A21" t="s">
        <v>201</v>
      </c>
      <c r="B21">
        <v>4</v>
      </c>
    </row>
    <row r="22" spans="1:4">
      <c r="A22" t="s">
        <v>28</v>
      </c>
      <c r="B22">
        <v>3.5</v>
      </c>
    </row>
    <row r="23" spans="1:4">
      <c r="A23" t="s">
        <v>29</v>
      </c>
      <c r="B23">
        <v>3.8</v>
      </c>
    </row>
    <row r="24" spans="1:4">
      <c r="A24" t="s">
        <v>30</v>
      </c>
      <c r="B24">
        <v>3.8</v>
      </c>
    </row>
    <row r="25" spans="1:4">
      <c r="A25" t="s">
        <v>31</v>
      </c>
      <c r="B25">
        <v>3.8</v>
      </c>
    </row>
    <row r="26" spans="1:4">
      <c r="A26" t="s">
        <v>32</v>
      </c>
      <c r="B26">
        <v>5.0999999999999996</v>
      </c>
    </row>
    <row r="27" spans="1:4">
      <c r="A27" t="s">
        <v>33</v>
      </c>
      <c r="B27">
        <v>5.4</v>
      </c>
    </row>
    <row r="28" spans="1:4">
      <c r="A28" t="s">
        <v>34</v>
      </c>
      <c r="B28">
        <v>4.9000000000000004</v>
      </c>
    </row>
    <row r="29" spans="1:4">
      <c r="A29" t="s">
        <v>35</v>
      </c>
      <c r="B29">
        <v>3.6</v>
      </c>
      <c r="C29">
        <v>3.6</v>
      </c>
      <c r="D29">
        <v>3.6</v>
      </c>
    </row>
    <row r="30" spans="1:4">
      <c r="A30" t="s">
        <v>36</v>
      </c>
      <c r="C30" s="2">
        <v>3.06</v>
      </c>
      <c r="D30" s="2">
        <v>3.0479381800000001</v>
      </c>
    </row>
    <row r="31" spans="1:4">
      <c r="A31" t="s">
        <v>37</v>
      </c>
      <c r="C31" s="2">
        <v>3.09</v>
      </c>
      <c r="D31" s="2">
        <v>2.9881533400000002</v>
      </c>
    </row>
    <row r="32" spans="1:4">
      <c r="A32" t="s">
        <v>38</v>
      </c>
      <c r="C32" s="2">
        <v>2.86</v>
      </c>
      <c r="D32" s="2">
        <v>2.7658065500000002</v>
      </c>
    </row>
    <row r="33" spans="1:4">
      <c r="A33" t="s">
        <v>202</v>
      </c>
      <c r="C33" s="2">
        <v>2.64</v>
      </c>
      <c r="D33" s="2">
        <v>2.4200793300000001</v>
      </c>
    </row>
    <row r="34" spans="1:4">
      <c r="A34" t="s">
        <v>1080</v>
      </c>
      <c r="C34" s="2">
        <v>2.69</v>
      </c>
      <c r="D34" s="2">
        <v>2.3906772699999999</v>
      </c>
    </row>
    <row r="35" spans="1:4">
      <c r="A35" t="s">
        <v>1081</v>
      </c>
      <c r="C35" s="2">
        <v>2.4700000000000002</v>
      </c>
      <c r="D35" s="2">
        <v>2.4532588899999999</v>
      </c>
    </row>
    <row r="36" spans="1:4">
      <c r="A36" t="s">
        <v>1082</v>
      </c>
      <c r="C36" s="2">
        <v>2.31</v>
      </c>
      <c r="D36" s="2">
        <v>2.4588710499999999</v>
      </c>
    </row>
    <row r="37" spans="1:4">
      <c r="A37" t="s">
        <v>1083</v>
      </c>
      <c r="C37" s="2">
        <v>2.2400000000000002</v>
      </c>
      <c r="D37" s="2">
        <v>2.5069884600000001</v>
      </c>
    </row>
    <row r="38" spans="1:4">
      <c r="A38" t="s">
        <v>1084</v>
      </c>
      <c r="C38" s="2">
        <v>2.29</v>
      </c>
      <c r="D38" s="2">
        <v>2.6564978099999998</v>
      </c>
    </row>
    <row r="39" spans="1:4">
      <c r="A39" t="s">
        <v>1085</v>
      </c>
      <c r="C39" s="2">
        <v>2.39</v>
      </c>
      <c r="D39" s="2">
        <v>2.7846571400000002</v>
      </c>
    </row>
    <row r="40" spans="1:4">
      <c r="A40" t="s">
        <v>1086</v>
      </c>
      <c r="C40" s="2">
        <v>2.48</v>
      </c>
      <c r="D40" s="2">
        <v>2.89276438</v>
      </c>
    </row>
    <row r="41" spans="1:4">
      <c r="A41" t="s">
        <v>1087</v>
      </c>
      <c r="C41" s="2">
        <v>2.54</v>
      </c>
      <c r="D41" s="2">
        <v>2.9603640900000001</v>
      </c>
    </row>
    <row r="42" spans="1:4">
      <c r="A42" t="s">
        <v>1088</v>
      </c>
      <c r="C42" s="2">
        <v>2.66</v>
      </c>
      <c r="D42" s="2">
        <v>3.0829001100000002</v>
      </c>
    </row>
    <row r="43" spans="1:4">
      <c r="A43" t="s">
        <v>1089</v>
      </c>
      <c r="C43" s="2">
        <v>2.88</v>
      </c>
      <c r="D43" s="2">
        <v>3.2873776800000001</v>
      </c>
    </row>
    <row r="44" spans="1:4">
      <c r="A44" t="s">
        <v>1090</v>
      </c>
      <c r="C44" s="2">
        <v>3.24</v>
      </c>
      <c r="D44" s="2">
        <v>3.60583118</v>
      </c>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44"/>
  <sheetViews>
    <sheetView zoomScale="90" zoomScaleNormal="90" workbookViewId="0">
      <pane xSplit="1" ySplit="1" topLeftCell="B21" activePane="bottomRight" state="frozen"/>
      <selection pane="topRight" activeCell="F21" sqref="F21"/>
      <selection pane="bottomLeft" activeCell="F21" sqref="F21"/>
      <selection pane="bottomRight" activeCell="D2" sqref="D2"/>
    </sheetView>
  </sheetViews>
  <sheetFormatPr defaultRowHeight="15"/>
  <sheetData>
    <row r="1" spans="1:8">
      <c r="B1" t="s">
        <v>1102</v>
      </c>
      <c r="C1" t="s">
        <v>2</v>
      </c>
      <c r="D1" t="s">
        <v>1</v>
      </c>
      <c r="E1" t="s">
        <v>1103</v>
      </c>
      <c r="F1" t="s">
        <v>1104</v>
      </c>
      <c r="H1" s="50" t="s">
        <v>1105</v>
      </c>
    </row>
    <row r="2" spans="1:8">
      <c r="A2" t="s">
        <v>182</v>
      </c>
      <c r="B2" s="2">
        <v>94.236566300000007</v>
      </c>
      <c r="C2" s="2"/>
      <c r="D2" s="2"/>
    </row>
    <row r="3" spans="1:8">
      <c r="A3" t="s">
        <v>183</v>
      </c>
      <c r="B3" s="2">
        <v>96.761890399999999</v>
      </c>
      <c r="C3" s="2"/>
      <c r="D3" s="2"/>
    </row>
    <row r="4" spans="1:8">
      <c r="A4" t="s">
        <v>184</v>
      </c>
      <c r="B4" s="2">
        <v>98.486006599999996</v>
      </c>
      <c r="C4" s="2"/>
      <c r="D4" s="2"/>
    </row>
    <row r="5" spans="1:8">
      <c r="A5" t="s">
        <v>185</v>
      </c>
      <c r="B5" s="2">
        <v>99.922593399999997</v>
      </c>
      <c r="C5" s="2"/>
      <c r="D5" s="2"/>
    </row>
    <row r="6" spans="1:8">
      <c r="A6" t="s">
        <v>186</v>
      </c>
      <c r="B6" s="2">
        <v>103.028987</v>
      </c>
      <c r="C6" s="2"/>
      <c r="D6" s="2"/>
    </row>
    <row r="7" spans="1:8">
      <c r="A7" t="s">
        <v>187</v>
      </c>
      <c r="B7" s="2">
        <v>98.500362199999998</v>
      </c>
      <c r="C7" s="2"/>
      <c r="D7" s="2"/>
    </row>
    <row r="8" spans="1:8">
      <c r="A8" t="s">
        <v>188</v>
      </c>
      <c r="B8" s="2">
        <v>94.825532100000004</v>
      </c>
      <c r="C8" s="2"/>
      <c r="D8" s="2"/>
    </row>
    <row r="9" spans="1:8">
      <c r="A9" t="s">
        <v>189</v>
      </c>
      <c r="B9" s="2">
        <v>93.850467199999997</v>
      </c>
      <c r="C9" s="2"/>
      <c r="D9" s="2"/>
    </row>
    <row r="10" spans="1:8">
      <c r="A10" t="s">
        <v>190</v>
      </c>
      <c r="B10" s="2">
        <v>94.280161300000003</v>
      </c>
      <c r="C10" s="2"/>
      <c r="D10" s="2"/>
    </row>
    <row r="11" spans="1:8">
      <c r="A11" t="s">
        <v>191</v>
      </c>
      <c r="B11" s="2">
        <v>93.066245499999994</v>
      </c>
      <c r="C11" s="2"/>
      <c r="D11" s="2"/>
    </row>
    <row r="12" spans="1:8">
      <c r="A12" t="s">
        <v>192</v>
      </c>
      <c r="B12" s="2">
        <v>91.503921099999999</v>
      </c>
      <c r="C12" s="2"/>
      <c r="D12" s="2"/>
    </row>
    <row r="13" spans="1:8">
      <c r="A13" t="s">
        <v>193</v>
      </c>
      <c r="B13" s="2">
        <v>91.922837299999998</v>
      </c>
      <c r="C13" s="2"/>
      <c r="D13" s="2"/>
    </row>
    <row r="14" spans="1:8">
      <c r="A14" t="s">
        <v>194</v>
      </c>
      <c r="B14" s="2">
        <v>91.166620899999998</v>
      </c>
      <c r="C14" s="2"/>
      <c r="D14" s="2"/>
    </row>
    <row r="15" spans="1:8">
      <c r="A15" t="s">
        <v>195</v>
      </c>
      <c r="B15" s="2">
        <v>88.607045900000003</v>
      </c>
      <c r="C15" s="2"/>
      <c r="D15" s="2"/>
    </row>
    <row r="16" spans="1:8">
      <c r="A16" t="s">
        <v>196</v>
      </c>
      <c r="B16" s="2">
        <v>91.691062000000002</v>
      </c>
      <c r="C16" s="2"/>
      <c r="D16" s="2"/>
    </row>
    <row r="17" spans="1:4">
      <c r="A17" t="s">
        <v>197</v>
      </c>
      <c r="B17" s="2">
        <v>95.080416099999994</v>
      </c>
      <c r="C17" s="2"/>
      <c r="D17" s="2"/>
    </row>
    <row r="18" spans="1:4">
      <c r="A18" t="s">
        <v>198</v>
      </c>
      <c r="B18" s="2">
        <v>100.654493</v>
      </c>
      <c r="C18" s="2"/>
      <c r="D18" s="2"/>
    </row>
    <row r="19" spans="1:4">
      <c r="A19" t="s">
        <v>199</v>
      </c>
      <c r="B19" s="2">
        <v>99.838121099999995</v>
      </c>
      <c r="C19" s="2"/>
      <c r="D19" s="2"/>
    </row>
    <row r="20" spans="1:4">
      <c r="A20" t="s">
        <v>200</v>
      </c>
      <c r="B20" s="2">
        <v>93.223531399999999</v>
      </c>
      <c r="C20" s="2"/>
      <c r="D20" s="2"/>
    </row>
    <row r="21" spans="1:4">
      <c r="A21" t="s">
        <v>201</v>
      </c>
      <c r="B21" s="2">
        <v>89.779000600000003</v>
      </c>
      <c r="C21" s="2"/>
      <c r="D21" s="2"/>
    </row>
    <row r="22" spans="1:4">
      <c r="A22" t="s">
        <v>28</v>
      </c>
      <c r="B22" s="2">
        <v>83.917508600000005</v>
      </c>
      <c r="C22" s="2"/>
      <c r="D22" s="2"/>
    </row>
    <row r="23" spans="1:4">
      <c r="A23" t="s">
        <v>29</v>
      </c>
      <c r="B23" s="2">
        <v>82.777083200000007</v>
      </c>
      <c r="C23" s="2"/>
      <c r="D23" s="2"/>
    </row>
    <row r="24" spans="1:4">
      <c r="A24" t="s">
        <v>30</v>
      </c>
      <c r="B24" s="2">
        <v>73.341952000000006</v>
      </c>
      <c r="C24" s="2"/>
      <c r="D24" s="2"/>
    </row>
    <row r="25" spans="1:4">
      <c r="A25" t="s">
        <v>31</v>
      </c>
      <c r="B25" s="2">
        <v>69.417528200000007</v>
      </c>
      <c r="C25" s="2"/>
      <c r="D25" s="2"/>
    </row>
    <row r="26" spans="1:4">
      <c r="A26" t="s">
        <v>32</v>
      </c>
      <c r="B26" s="2">
        <v>65.956356299999996</v>
      </c>
      <c r="C26" s="2"/>
      <c r="D26" s="2"/>
    </row>
    <row r="27" spans="1:4">
      <c r="A27" t="s">
        <v>33</v>
      </c>
      <c r="B27" s="2">
        <v>61.130069499999998</v>
      </c>
      <c r="C27" s="2"/>
      <c r="D27" s="2"/>
    </row>
    <row r="28" spans="1:4">
      <c r="A28" t="s">
        <v>34</v>
      </c>
      <c r="B28" s="2">
        <v>55.7155463</v>
      </c>
      <c r="C28" s="2"/>
      <c r="D28" s="2"/>
    </row>
    <row r="29" spans="1:4">
      <c r="A29" t="s">
        <v>35</v>
      </c>
      <c r="B29" s="2">
        <v>59.922862500000001</v>
      </c>
      <c r="C29" s="2"/>
      <c r="D29" s="2"/>
    </row>
    <row r="30" spans="1:4">
      <c r="A30" t="s">
        <v>36</v>
      </c>
      <c r="B30" s="2">
        <v>61.456322100000001</v>
      </c>
      <c r="C30" s="2"/>
      <c r="D30" s="2"/>
    </row>
    <row r="31" spans="1:4">
      <c r="A31" t="s">
        <v>37</v>
      </c>
      <c r="B31" s="2">
        <v>57.967750700000003</v>
      </c>
      <c r="C31" s="2"/>
      <c r="D31" s="2"/>
    </row>
    <row r="32" spans="1:4">
      <c r="A32" t="s">
        <v>38</v>
      </c>
      <c r="B32" s="2">
        <v>57.904179300000003</v>
      </c>
      <c r="C32" s="2"/>
      <c r="D32" s="2"/>
    </row>
    <row r="33" spans="1:4">
      <c r="A33" t="s">
        <v>202</v>
      </c>
      <c r="B33" s="2">
        <v>53.1</v>
      </c>
      <c r="C33" s="2">
        <v>53.11</v>
      </c>
      <c r="D33" s="2">
        <v>53.105018200000004</v>
      </c>
    </row>
    <row r="34" spans="1:4">
      <c r="A34" t="s">
        <v>1080</v>
      </c>
      <c r="B34" s="2"/>
      <c r="C34" s="2">
        <v>59.72</v>
      </c>
      <c r="D34" s="2">
        <v>54.064726999999998</v>
      </c>
    </row>
    <row r="35" spans="1:4">
      <c r="A35" t="s">
        <v>1081</v>
      </c>
      <c r="B35" s="2"/>
      <c r="C35" s="2">
        <v>61.19</v>
      </c>
      <c r="D35" s="2">
        <v>53.359226100000001</v>
      </c>
    </row>
    <row r="36" spans="1:4">
      <c r="A36" t="s">
        <v>1082</v>
      </c>
      <c r="B36" s="2"/>
      <c r="C36" s="2">
        <v>61.55</v>
      </c>
      <c r="D36" s="2">
        <v>53.297025599999998</v>
      </c>
    </row>
    <row r="37" spans="1:4">
      <c r="A37" t="s">
        <v>1083</v>
      </c>
      <c r="B37" s="2"/>
      <c r="C37" s="2">
        <v>61.13</v>
      </c>
      <c r="D37" s="2">
        <v>53.370953800000002</v>
      </c>
    </row>
    <row r="38" spans="1:4">
      <c r="A38" t="s">
        <v>1084</v>
      </c>
      <c r="B38" s="2"/>
      <c r="C38" s="2">
        <v>60.2</v>
      </c>
      <c r="D38" s="2">
        <v>53.390281999999999</v>
      </c>
    </row>
    <row r="39" spans="1:4">
      <c r="A39" t="s">
        <v>1085</v>
      </c>
      <c r="B39" s="2"/>
      <c r="C39" s="2">
        <v>58.94</v>
      </c>
      <c r="D39" s="2">
        <v>53.3027315</v>
      </c>
    </row>
    <row r="40" spans="1:4">
      <c r="A40" t="s">
        <v>1086</v>
      </c>
      <c r="B40" s="2"/>
      <c r="C40" s="2">
        <v>57.55</v>
      </c>
      <c r="D40" s="2">
        <v>53.134466500000002</v>
      </c>
    </row>
    <row r="41" spans="1:4">
      <c r="A41" t="s">
        <v>1087</v>
      </c>
      <c r="B41" s="2"/>
      <c r="C41" s="2">
        <v>56.09</v>
      </c>
      <c r="D41" s="2">
        <v>52.8801275</v>
      </c>
    </row>
    <row r="42" spans="1:4">
      <c r="A42" t="s">
        <v>1088</v>
      </c>
      <c r="B42" s="2"/>
      <c r="C42" s="2">
        <v>54.66</v>
      </c>
      <c r="D42" s="2">
        <v>52.544586199999998</v>
      </c>
    </row>
    <row r="43" spans="1:4">
      <c r="A43" t="s">
        <v>1089</v>
      </c>
      <c r="B43" s="2"/>
      <c r="C43" s="2">
        <v>53.27</v>
      </c>
      <c r="D43" s="2">
        <v>52.1259461</v>
      </c>
    </row>
    <row r="44" spans="1:4">
      <c r="A44" t="s">
        <v>1090</v>
      </c>
      <c r="B44" s="2"/>
      <c r="C44" s="2">
        <v>52.01</v>
      </c>
      <c r="D44" s="2">
        <v>51.662388499999999</v>
      </c>
    </row>
  </sheetData>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44"/>
  <sheetViews>
    <sheetView zoomScale="85" zoomScaleNormal="85" workbookViewId="0">
      <pane xSplit="1" ySplit="1" topLeftCell="B2" activePane="bottomRight" state="frozen"/>
      <selection pane="topRight" activeCell="F21" sqref="F21"/>
      <selection pane="bottomLeft" activeCell="F21" sqref="F21"/>
      <selection pane="bottomRight" activeCell="E29" sqref="E29"/>
    </sheetView>
  </sheetViews>
  <sheetFormatPr defaultRowHeight="15"/>
  <sheetData>
    <row r="1" spans="1:8">
      <c r="B1" t="s">
        <v>1106</v>
      </c>
      <c r="C1" t="s">
        <v>2</v>
      </c>
      <c r="D1" t="s">
        <v>1</v>
      </c>
      <c r="H1" s="50" t="s">
        <v>1107</v>
      </c>
    </row>
    <row r="2" spans="1:8">
      <c r="A2" t="s">
        <v>182</v>
      </c>
      <c r="B2" s="1">
        <v>167.63869299999999</v>
      </c>
    </row>
    <row r="3" spans="1:8">
      <c r="A3" t="s">
        <v>183</v>
      </c>
      <c r="B3" s="1">
        <v>169.09892600000001</v>
      </c>
    </row>
    <row r="4" spans="1:8">
      <c r="A4" t="s">
        <v>184</v>
      </c>
      <c r="B4" s="1">
        <v>171.498098</v>
      </c>
    </row>
    <row r="5" spans="1:8">
      <c r="A5" t="s">
        <v>185</v>
      </c>
      <c r="B5" s="1">
        <v>172.282622</v>
      </c>
    </row>
    <row r="6" spans="1:8">
      <c r="A6" t="s">
        <v>186</v>
      </c>
      <c r="B6" s="1">
        <v>174.90281300000001</v>
      </c>
    </row>
    <row r="7" spans="1:8">
      <c r="A7" t="s">
        <v>187</v>
      </c>
      <c r="B7" s="1">
        <v>171.26973799999999</v>
      </c>
    </row>
    <row r="8" spans="1:8">
      <c r="A8" t="s">
        <v>188</v>
      </c>
      <c r="B8" s="1">
        <v>167.21578</v>
      </c>
    </row>
    <row r="9" spans="1:8">
      <c r="A9" t="s">
        <v>189</v>
      </c>
      <c r="B9" s="1">
        <v>166.62418299999999</v>
      </c>
    </row>
    <row r="10" spans="1:8">
      <c r="A10" t="s">
        <v>190</v>
      </c>
      <c r="B10" s="1">
        <v>166.87884600000001</v>
      </c>
    </row>
    <row r="11" spans="1:8">
      <c r="A11" t="s">
        <v>191</v>
      </c>
      <c r="B11" s="1">
        <v>166.27228600000001</v>
      </c>
    </row>
    <row r="12" spans="1:8">
      <c r="A12" t="s">
        <v>192</v>
      </c>
      <c r="B12" s="1">
        <v>165.32489000000001</v>
      </c>
    </row>
    <row r="13" spans="1:8">
      <c r="A13" t="s">
        <v>193</v>
      </c>
      <c r="B13" s="1">
        <v>165.74853100000001</v>
      </c>
    </row>
    <row r="14" spans="1:8">
      <c r="A14" t="s">
        <v>194</v>
      </c>
      <c r="B14" s="1">
        <v>165.29510099999999</v>
      </c>
    </row>
    <row r="15" spans="1:8">
      <c r="A15" t="s">
        <v>195</v>
      </c>
      <c r="B15" s="1">
        <v>161.79288700000001</v>
      </c>
    </row>
    <row r="16" spans="1:8">
      <c r="A16" t="s">
        <v>196</v>
      </c>
      <c r="B16" s="1">
        <v>165.41462200000001</v>
      </c>
    </row>
    <row r="17" spans="1:4">
      <c r="A17" t="s">
        <v>197</v>
      </c>
      <c r="B17" s="1">
        <v>168.24583000000001</v>
      </c>
    </row>
    <row r="18" spans="1:4">
      <c r="A18" t="s">
        <v>198</v>
      </c>
      <c r="B18" s="1">
        <v>172.24804599999999</v>
      </c>
    </row>
    <row r="19" spans="1:4">
      <c r="A19" t="s">
        <v>199</v>
      </c>
      <c r="B19" s="1">
        <v>170.42788100000001</v>
      </c>
    </row>
    <row r="20" spans="1:4">
      <c r="A20" t="s">
        <v>200</v>
      </c>
      <c r="B20" s="1">
        <v>163.07691299999999</v>
      </c>
      <c r="C20" s="1"/>
      <c r="D20" s="1"/>
    </row>
    <row r="21" spans="1:4">
      <c r="A21" t="s">
        <v>201</v>
      </c>
      <c r="B21" s="1">
        <v>160.60265899999999</v>
      </c>
      <c r="C21" s="1"/>
      <c r="D21" s="1"/>
    </row>
    <row r="22" spans="1:4">
      <c r="A22" t="s">
        <v>28</v>
      </c>
      <c r="B22" s="1">
        <v>156.45132000000001</v>
      </c>
      <c r="C22" s="2"/>
      <c r="D22" s="2"/>
    </row>
    <row r="23" spans="1:4">
      <c r="A23" t="s">
        <v>29</v>
      </c>
      <c r="B23" s="1">
        <v>154.95209</v>
      </c>
      <c r="C23" s="2"/>
      <c r="D23" s="2"/>
    </row>
    <row r="24" spans="1:4">
      <c r="A24" t="s">
        <v>30</v>
      </c>
      <c r="B24" s="1">
        <v>144.840341</v>
      </c>
      <c r="C24" s="2"/>
      <c r="D24" s="2"/>
    </row>
    <row r="25" spans="1:4">
      <c r="A25" t="s">
        <v>31</v>
      </c>
      <c r="B25" s="1">
        <v>141.973647</v>
      </c>
      <c r="C25" s="2"/>
      <c r="D25" s="2"/>
    </row>
    <row r="26" spans="1:4">
      <c r="A26" t="s">
        <v>32</v>
      </c>
      <c r="B26" s="1">
        <v>139.281226</v>
      </c>
      <c r="C26" s="2"/>
      <c r="D26" s="2"/>
    </row>
    <row r="27" spans="1:4">
      <c r="A27" t="s">
        <v>33</v>
      </c>
      <c r="B27" s="1">
        <v>136.55047300000001</v>
      </c>
      <c r="C27" s="2"/>
      <c r="D27" s="2"/>
    </row>
    <row r="28" spans="1:4">
      <c r="A28" t="s">
        <v>34</v>
      </c>
      <c r="B28" s="1">
        <v>132.20434</v>
      </c>
      <c r="C28" s="2"/>
      <c r="D28" s="2"/>
    </row>
    <row r="29" spans="1:4">
      <c r="A29" t="s">
        <v>35</v>
      </c>
      <c r="B29" s="1">
        <v>137.25470000000001</v>
      </c>
      <c r="C29" s="1">
        <v>137.25470000000001</v>
      </c>
      <c r="D29" s="1">
        <v>137.769768</v>
      </c>
    </row>
    <row r="30" spans="1:4">
      <c r="A30" t="s">
        <v>36</v>
      </c>
      <c r="B30" s="1"/>
      <c r="C30" s="2">
        <v>140.84</v>
      </c>
      <c r="D30" s="2">
        <v>140.862506</v>
      </c>
    </row>
    <row r="31" spans="1:4">
      <c r="A31" t="s">
        <v>37</v>
      </c>
      <c r="B31" s="1"/>
      <c r="C31" s="2">
        <v>138.05000000000001</v>
      </c>
      <c r="D31" s="2">
        <v>138.067027</v>
      </c>
    </row>
    <row r="32" spans="1:4">
      <c r="A32" t="s">
        <v>38</v>
      </c>
      <c r="B32" s="1"/>
      <c r="C32" s="2">
        <v>138.4</v>
      </c>
      <c r="D32" s="2">
        <v>138.36666600000001</v>
      </c>
    </row>
    <row r="33" spans="1:4">
      <c r="A33" t="s">
        <v>202</v>
      </c>
      <c r="C33" s="2">
        <v>134.52000000000001</v>
      </c>
      <c r="D33" s="2">
        <v>134.22503800000001</v>
      </c>
    </row>
    <row r="34" spans="1:4">
      <c r="A34" t="s">
        <v>1080</v>
      </c>
      <c r="C34" s="2">
        <v>141.94999999999999</v>
      </c>
      <c r="D34" s="2">
        <v>135.51625300000001</v>
      </c>
    </row>
    <row r="35" spans="1:4">
      <c r="A35" t="s">
        <v>1081</v>
      </c>
      <c r="C35" s="2">
        <v>143.80000000000001</v>
      </c>
      <c r="D35" s="2">
        <v>134.982079</v>
      </c>
    </row>
    <row r="36" spans="1:4">
      <c r="A36" t="s">
        <v>1082</v>
      </c>
      <c r="C36" s="2">
        <v>144.30000000000001</v>
      </c>
      <c r="D36" s="2">
        <v>134.956954</v>
      </c>
    </row>
    <row r="37" spans="1:4">
      <c r="A37" t="s">
        <v>1083</v>
      </c>
      <c r="C37" s="2">
        <v>143.91</v>
      </c>
      <c r="D37" s="2">
        <v>134.965937</v>
      </c>
    </row>
    <row r="38" spans="1:4">
      <c r="A38" t="s">
        <v>1084</v>
      </c>
      <c r="C38" s="2">
        <v>143.05000000000001</v>
      </c>
      <c r="D38" s="2">
        <v>134.983789</v>
      </c>
    </row>
    <row r="39" spans="1:4">
      <c r="A39" t="s">
        <v>1085</v>
      </c>
      <c r="C39" s="2">
        <v>141.91999999999999</v>
      </c>
      <c r="D39" s="2">
        <v>134.93248</v>
      </c>
    </row>
    <row r="40" spans="1:4">
      <c r="A40" t="s">
        <v>1086</v>
      </c>
      <c r="C40" s="2">
        <v>140.65</v>
      </c>
      <c r="D40" s="2">
        <v>134.79788199999999</v>
      </c>
    </row>
    <row r="41" spans="1:4">
      <c r="A41" t="s">
        <v>1087</v>
      </c>
      <c r="C41" s="2">
        <v>139.18</v>
      </c>
      <c r="D41" s="2">
        <v>134.43100899999999</v>
      </c>
    </row>
    <row r="42" spans="1:4">
      <c r="A42" t="s">
        <v>1088</v>
      </c>
      <c r="C42" s="2">
        <v>137.74</v>
      </c>
      <c r="D42" s="2">
        <v>134.001791</v>
      </c>
    </row>
    <row r="43" spans="1:4">
      <c r="A43" t="s">
        <v>1089</v>
      </c>
      <c r="C43" s="2">
        <v>136.41</v>
      </c>
      <c r="D43" s="2">
        <v>133.54527999999999</v>
      </c>
    </row>
    <row r="44" spans="1:4">
      <c r="A44" t="s">
        <v>1090</v>
      </c>
      <c r="C44" s="2">
        <v>135.27000000000001</v>
      </c>
      <c r="D44" s="2">
        <v>133.116557</v>
      </c>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44"/>
  <sheetViews>
    <sheetView zoomScale="70" zoomScaleNormal="55" workbookViewId="0">
      <pane xSplit="1" ySplit="1" topLeftCell="B2" activePane="bottomRight" state="frozen"/>
      <selection pane="topRight" activeCell="F21" sqref="F21"/>
      <selection pane="bottomLeft" activeCell="F21" sqref="F21"/>
      <selection pane="bottomRight" activeCell="P16" sqref="P16"/>
    </sheetView>
  </sheetViews>
  <sheetFormatPr defaultRowHeight="15"/>
  <sheetData>
    <row r="1" spans="1:7">
      <c r="B1" t="s">
        <v>96</v>
      </c>
      <c r="C1" t="s">
        <v>2</v>
      </c>
      <c r="D1" t="s">
        <v>1</v>
      </c>
      <c r="E1" t="s">
        <v>49</v>
      </c>
      <c r="G1" s="59" t="s">
        <v>1108</v>
      </c>
    </row>
    <row r="2" spans="1:7">
      <c r="A2" t="s">
        <v>182</v>
      </c>
      <c r="B2">
        <v>1.2</v>
      </c>
      <c r="E2">
        <v>4</v>
      </c>
    </row>
    <row r="3" spans="1:7">
      <c r="A3" t="s">
        <v>183</v>
      </c>
      <c r="B3">
        <v>1.7</v>
      </c>
      <c r="E3">
        <v>4</v>
      </c>
    </row>
    <row r="4" spans="1:7">
      <c r="A4" t="s">
        <v>184</v>
      </c>
      <c r="B4">
        <v>2</v>
      </c>
      <c r="E4">
        <v>4</v>
      </c>
    </row>
    <row r="5" spans="1:7">
      <c r="A5" t="s">
        <v>185</v>
      </c>
      <c r="B5">
        <v>1.8</v>
      </c>
      <c r="E5">
        <v>4</v>
      </c>
    </row>
    <row r="6" spans="1:7">
      <c r="A6" t="s">
        <v>186</v>
      </c>
      <c r="B6">
        <v>2.8</v>
      </c>
      <c r="E6">
        <v>4</v>
      </c>
    </row>
    <row r="7" spans="1:7">
      <c r="A7" t="s">
        <v>187</v>
      </c>
      <c r="B7">
        <v>2.9</v>
      </c>
      <c r="E7">
        <v>4</v>
      </c>
    </row>
    <row r="8" spans="1:7">
      <c r="A8" t="s">
        <v>188</v>
      </c>
      <c r="B8">
        <v>1.6</v>
      </c>
      <c r="E8">
        <v>4</v>
      </c>
    </row>
    <row r="9" spans="1:7">
      <c r="A9" t="s">
        <v>189</v>
      </c>
      <c r="B9">
        <v>1.4</v>
      </c>
      <c r="E9">
        <v>4</v>
      </c>
    </row>
    <row r="10" spans="1:7">
      <c r="A10" t="s">
        <v>190</v>
      </c>
      <c r="B10">
        <v>1</v>
      </c>
      <c r="E10">
        <v>4</v>
      </c>
    </row>
    <row r="11" spans="1:7">
      <c r="A11" t="s">
        <v>191</v>
      </c>
      <c r="B11">
        <v>2.4</v>
      </c>
      <c r="E11">
        <v>4</v>
      </c>
    </row>
    <row r="12" spans="1:7">
      <c r="A12" t="s">
        <v>192</v>
      </c>
      <c r="B12">
        <v>3.5</v>
      </c>
      <c r="E12">
        <v>4</v>
      </c>
    </row>
    <row r="13" spans="1:7">
      <c r="A13" t="s">
        <v>193</v>
      </c>
      <c r="B13">
        <v>3.6</v>
      </c>
      <c r="E13">
        <v>4</v>
      </c>
    </row>
    <row r="14" spans="1:7">
      <c r="A14" t="s">
        <v>194</v>
      </c>
      <c r="B14">
        <v>2.6</v>
      </c>
      <c r="E14">
        <v>4</v>
      </c>
    </row>
    <row r="15" spans="1:7">
      <c r="A15" t="s">
        <v>195</v>
      </c>
      <c r="B15">
        <v>2.5</v>
      </c>
      <c r="E15">
        <v>4</v>
      </c>
    </row>
    <row r="16" spans="1:7">
      <c r="A16" t="s">
        <v>196</v>
      </c>
      <c r="B16">
        <v>3</v>
      </c>
      <c r="E16">
        <v>4</v>
      </c>
    </row>
    <row r="17" spans="1:5">
      <c r="A17" t="s">
        <v>197</v>
      </c>
      <c r="B17">
        <v>2.5</v>
      </c>
      <c r="E17">
        <v>4</v>
      </c>
    </row>
    <row r="18" spans="1:5">
      <c r="A18" t="s">
        <v>198</v>
      </c>
      <c r="B18">
        <v>3.2</v>
      </c>
      <c r="E18">
        <v>4</v>
      </c>
    </row>
    <row r="19" spans="1:5">
      <c r="A19" t="s">
        <v>199</v>
      </c>
      <c r="B19">
        <v>3.6</v>
      </c>
      <c r="E19">
        <v>4</v>
      </c>
    </row>
    <row r="20" spans="1:5">
      <c r="A20" t="s">
        <v>200</v>
      </c>
      <c r="B20">
        <v>3.5</v>
      </c>
      <c r="E20">
        <v>4</v>
      </c>
    </row>
    <row r="21" spans="1:5">
      <c r="A21" t="s">
        <v>201</v>
      </c>
      <c r="B21">
        <v>3.4</v>
      </c>
      <c r="E21">
        <v>4</v>
      </c>
    </row>
    <row r="22" spans="1:5">
      <c r="A22" t="s">
        <v>28</v>
      </c>
      <c r="B22">
        <v>4.4000000000000004</v>
      </c>
      <c r="E22">
        <v>4</v>
      </c>
    </row>
    <row r="23" spans="1:5">
      <c r="A23" t="s">
        <v>29</v>
      </c>
      <c r="B23">
        <v>5.4</v>
      </c>
      <c r="E23">
        <v>4</v>
      </c>
    </row>
    <row r="24" spans="1:5">
      <c r="A24" t="s">
        <v>30</v>
      </c>
      <c r="B24">
        <v>5.6</v>
      </c>
      <c r="E24">
        <v>4</v>
      </c>
    </row>
    <row r="25" spans="1:5">
      <c r="A25" t="s">
        <v>31</v>
      </c>
      <c r="B25">
        <v>6.3</v>
      </c>
      <c r="E25">
        <v>4</v>
      </c>
    </row>
    <row r="26" spans="1:5">
      <c r="A26" t="s">
        <v>32</v>
      </c>
      <c r="B26">
        <v>5.8</v>
      </c>
      <c r="E26">
        <v>4</v>
      </c>
    </row>
    <row r="27" spans="1:5">
      <c r="A27" t="s">
        <v>33</v>
      </c>
      <c r="B27">
        <v>5</v>
      </c>
      <c r="E27">
        <v>4</v>
      </c>
    </row>
    <row r="28" spans="1:5">
      <c r="A28" t="s">
        <v>34</v>
      </c>
      <c r="B28">
        <v>5.0999999999999996</v>
      </c>
      <c r="E28">
        <v>4</v>
      </c>
    </row>
    <row r="29" spans="1:5">
      <c r="A29" t="s">
        <v>35</v>
      </c>
      <c r="B29">
        <v>5.6</v>
      </c>
      <c r="C29" s="2"/>
      <c r="D29" s="2"/>
      <c r="E29">
        <v>4</v>
      </c>
    </row>
    <row r="30" spans="1:5">
      <c r="A30" t="s">
        <v>36</v>
      </c>
      <c r="B30" s="2">
        <v>5.6589517699999998</v>
      </c>
      <c r="C30" s="2">
        <v>5.6589517699999998</v>
      </c>
      <c r="D30" s="2">
        <v>5.6707055400000002</v>
      </c>
      <c r="E30">
        <v>4</v>
      </c>
    </row>
    <row r="31" spans="1:5">
      <c r="A31" t="s">
        <v>37</v>
      </c>
      <c r="C31" s="2">
        <v>5.0476415299999999</v>
      </c>
      <c r="D31" s="2">
        <v>5.1524713999999996</v>
      </c>
      <c r="E31">
        <v>4</v>
      </c>
    </row>
    <row r="32" spans="1:5">
      <c r="A32" t="s">
        <v>38</v>
      </c>
      <c r="C32" s="2">
        <v>4.7951645000000003</v>
      </c>
      <c r="D32" s="2">
        <v>4.8992531799999997</v>
      </c>
      <c r="E32">
        <v>4</v>
      </c>
    </row>
    <row r="33" spans="1:5">
      <c r="A33" t="s">
        <v>202</v>
      </c>
      <c r="C33" s="2">
        <v>4.5414789999999998</v>
      </c>
      <c r="D33" s="2">
        <v>4.7662790499999996</v>
      </c>
      <c r="E33">
        <v>4</v>
      </c>
    </row>
    <row r="34" spans="1:5">
      <c r="A34" t="s">
        <v>1080</v>
      </c>
      <c r="C34" s="2">
        <v>3.5025488</v>
      </c>
      <c r="D34" s="2">
        <v>4.8445767799999997</v>
      </c>
      <c r="E34">
        <v>4</v>
      </c>
    </row>
    <row r="35" spans="1:5">
      <c r="A35" t="s">
        <v>1081</v>
      </c>
      <c r="C35" s="2">
        <v>3.2366664200000002</v>
      </c>
      <c r="D35" s="2">
        <v>4.8423747300000004</v>
      </c>
      <c r="E35">
        <v>4</v>
      </c>
    </row>
    <row r="36" spans="1:5">
      <c r="A36" t="s">
        <v>1082</v>
      </c>
      <c r="C36" s="2">
        <v>3.07112929</v>
      </c>
      <c r="D36" s="2">
        <v>4.8294672700000003</v>
      </c>
      <c r="E36">
        <v>4</v>
      </c>
    </row>
    <row r="37" spans="1:5">
      <c r="A37" t="s">
        <v>1083</v>
      </c>
      <c r="C37" s="2">
        <v>3.0227849299999998</v>
      </c>
      <c r="D37" s="2">
        <v>4.8267077299999999</v>
      </c>
      <c r="E37">
        <v>4</v>
      </c>
    </row>
    <row r="38" spans="1:5">
      <c r="A38" t="s">
        <v>1084</v>
      </c>
      <c r="C38" s="2">
        <v>3.03968375</v>
      </c>
      <c r="D38" s="2">
        <v>4.7461136000000002</v>
      </c>
      <c r="E38">
        <v>4</v>
      </c>
    </row>
    <row r="39" spans="1:5">
      <c r="A39" t="s">
        <v>1085</v>
      </c>
      <c r="C39" s="2">
        <v>3.1286277500000002</v>
      </c>
      <c r="D39" s="2">
        <v>4.7060522799999998</v>
      </c>
      <c r="E39">
        <v>4</v>
      </c>
    </row>
    <row r="40" spans="1:5">
      <c r="A40" t="s">
        <v>1086</v>
      </c>
      <c r="C40" s="2">
        <v>3.2507172799999999</v>
      </c>
      <c r="D40" s="2">
        <v>4.63469161</v>
      </c>
      <c r="E40">
        <v>4</v>
      </c>
    </row>
    <row r="41" spans="1:5">
      <c r="A41" t="s">
        <v>1087</v>
      </c>
      <c r="C41" s="2">
        <v>3.3925557899999998</v>
      </c>
      <c r="D41" s="2">
        <v>4.53431959</v>
      </c>
      <c r="E41">
        <v>4</v>
      </c>
    </row>
    <row r="42" spans="1:5">
      <c r="A42" t="s">
        <v>1088</v>
      </c>
      <c r="C42" s="2">
        <v>3.5446493600000002</v>
      </c>
      <c r="D42" s="2">
        <v>4.4221837700000002</v>
      </c>
      <c r="E42">
        <v>4</v>
      </c>
    </row>
    <row r="43" spans="1:5">
      <c r="A43" t="s">
        <v>1089</v>
      </c>
      <c r="C43" s="2">
        <v>3.6898639900000001</v>
      </c>
      <c r="D43" s="2">
        <v>4.3100599900000001</v>
      </c>
      <c r="E43">
        <v>4</v>
      </c>
    </row>
    <row r="44" spans="1:5">
      <c r="A44" t="s">
        <v>1090</v>
      </c>
      <c r="C44" s="2">
        <v>3.8140155</v>
      </c>
      <c r="D44" s="2">
        <v>4.2010505199999999</v>
      </c>
      <c r="E44">
        <v>4</v>
      </c>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347"/>
  <sheetViews>
    <sheetView workbookViewId="0">
      <selection activeCell="F11" sqref="F11"/>
    </sheetView>
  </sheetViews>
  <sheetFormatPr defaultRowHeight="15"/>
  <sheetData>
    <row r="1" spans="1:7" ht="57.75" thickBot="1">
      <c r="A1" s="118"/>
      <c r="B1" s="119" t="s">
        <v>1109</v>
      </c>
      <c r="C1" s="119" t="s">
        <v>1110</v>
      </c>
    </row>
    <row r="2" spans="1:7" ht="15.75" thickBot="1">
      <c r="A2" s="120">
        <v>35065</v>
      </c>
      <c r="B2" s="121">
        <v>31.788907311779667</v>
      </c>
      <c r="C2" s="121">
        <v>14</v>
      </c>
      <c r="G2" t="s">
        <v>1154</v>
      </c>
    </row>
    <row r="3" spans="1:7" ht="15.75" thickBot="1">
      <c r="A3" s="120">
        <f>+EOMONTH(A2,1)</f>
        <v>35124</v>
      </c>
      <c r="B3" s="122">
        <v>35.236121070363737</v>
      </c>
      <c r="C3" s="122">
        <v>14</v>
      </c>
    </row>
    <row r="4" spans="1:7" ht="15.75" thickBot="1">
      <c r="A4" s="120">
        <f t="shared" ref="A4:A67" si="0">+EOMONTH(A3,1)</f>
        <v>35155</v>
      </c>
      <c r="B4" s="122">
        <v>33.817162393930857</v>
      </c>
      <c r="C4" s="122">
        <v>14</v>
      </c>
    </row>
    <row r="5" spans="1:7" ht="15.75" thickBot="1">
      <c r="A5" s="120">
        <f t="shared" si="0"/>
        <v>35185</v>
      </c>
      <c r="B5" s="122">
        <v>24.450877049403502</v>
      </c>
      <c r="C5" s="122">
        <v>14</v>
      </c>
    </row>
    <row r="6" spans="1:7" ht="15.75" thickBot="1">
      <c r="A6" s="120">
        <f t="shared" si="0"/>
        <v>35216</v>
      </c>
      <c r="B6" s="122">
        <v>15.487077086898893</v>
      </c>
      <c r="C6" s="122">
        <v>14</v>
      </c>
    </row>
    <row r="7" spans="1:7" ht="15.75" thickBot="1">
      <c r="A7" s="120">
        <f t="shared" si="0"/>
        <v>35246</v>
      </c>
      <c r="B7" s="122">
        <v>13.314285714285703</v>
      </c>
      <c r="C7" s="122">
        <v>14</v>
      </c>
    </row>
    <row r="8" spans="1:7" ht="15.75" thickBot="1">
      <c r="A8" s="120">
        <f t="shared" si="0"/>
        <v>35277</v>
      </c>
      <c r="B8" s="122">
        <v>14.873361702127653</v>
      </c>
      <c r="C8" s="122">
        <v>14</v>
      </c>
    </row>
    <row r="9" spans="1:7" ht="15.75" thickBot="1">
      <c r="A9" s="120">
        <f t="shared" si="0"/>
        <v>35308</v>
      </c>
      <c r="B9" s="122">
        <v>17.613205907906163</v>
      </c>
      <c r="C9" s="122">
        <v>14</v>
      </c>
    </row>
    <row r="10" spans="1:7" ht="15.75" thickBot="1">
      <c r="A10" s="120">
        <f t="shared" si="0"/>
        <v>35338</v>
      </c>
      <c r="B10" s="122">
        <v>16.450956521739116</v>
      </c>
      <c r="C10" s="122">
        <v>14</v>
      </c>
    </row>
    <row r="11" spans="1:7" ht="15.75" thickBot="1">
      <c r="A11" s="120">
        <f t="shared" si="0"/>
        <v>35369</v>
      </c>
      <c r="B11" s="122">
        <v>11.657644110275683</v>
      </c>
      <c r="C11" s="122">
        <v>14</v>
      </c>
    </row>
    <row r="12" spans="1:7" ht="15.75" thickBot="1">
      <c r="A12" s="120">
        <f t="shared" si="0"/>
        <v>35399</v>
      </c>
      <c r="B12" s="122">
        <v>11.439544344995923</v>
      </c>
      <c r="C12" s="122">
        <v>14</v>
      </c>
    </row>
    <row r="13" spans="1:7" ht="15.75" thickBot="1">
      <c r="A13" s="120">
        <f t="shared" si="0"/>
        <v>35430</v>
      </c>
      <c r="B13" s="122">
        <v>5.7000000000000028</v>
      </c>
      <c r="C13" s="122">
        <v>14</v>
      </c>
    </row>
    <row r="14" spans="1:7" ht="15.75" thickBot="1">
      <c r="A14" s="120">
        <f t="shared" si="0"/>
        <v>35461</v>
      </c>
      <c r="B14" s="122">
        <v>5.1898648648648731</v>
      </c>
      <c r="C14" s="122">
        <v>10.5</v>
      </c>
    </row>
    <row r="15" spans="1:7" ht="15.75" thickBot="1">
      <c r="A15" s="120">
        <f t="shared" si="0"/>
        <v>35489</v>
      </c>
      <c r="B15" s="122">
        <v>3.4300653594771404</v>
      </c>
      <c r="C15" s="122">
        <v>10.5</v>
      </c>
    </row>
    <row r="16" spans="1:7" ht="15.75" thickBot="1">
      <c r="A16" s="120">
        <f t="shared" si="0"/>
        <v>35520</v>
      </c>
      <c r="B16" s="122">
        <v>4.0067185755241752</v>
      </c>
      <c r="C16" s="122">
        <v>10.5</v>
      </c>
    </row>
    <row r="17" spans="1:3" ht="15.75" thickBot="1">
      <c r="A17" s="120">
        <f t="shared" si="0"/>
        <v>35550</v>
      </c>
      <c r="B17" s="122">
        <v>6.0852955214518119</v>
      </c>
      <c r="C17" s="122">
        <v>10.5</v>
      </c>
    </row>
    <row r="18" spans="1:3" ht="15.75" thickBot="1">
      <c r="A18" s="120">
        <f t="shared" si="0"/>
        <v>35581</v>
      </c>
      <c r="B18" s="122">
        <v>9.5656918436307592</v>
      </c>
      <c r="C18" s="122">
        <v>10.5</v>
      </c>
    </row>
    <row r="19" spans="1:3" ht="15.75" thickBot="1">
      <c r="A19" s="120">
        <f t="shared" si="0"/>
        <v>35611</v>
      </c>
      <c r="B19" s="122">
        <v>15.272274276464202</v>
      </c>
      <c r="C19" s="122">
        <v>10.5</v>
      </c>
    </row>
    <row r="20" spans="1:3" ht="15.75" thickBot="1">
      <c r="A20" s="120">
        <f t="shared" si="0"/>
        <v>35642</v>
      </c>
      <c r="B20" s="122">
        <v>18.803536428944184</v>
      </c>
      <c r="C20" s="122">
        <v>10.5</v>
      </c>
    </row>
    <row r="21" spans="1:3" ht="15.75" thickBot="1">
      <c r="A21" s="120">
        <f t="shared" si="0"/>
        <v>35673</v>
      </c>
      <c r="B21" s="122">
        <v>17.238373495682154</v>
      </c>
      <c r="C21" s="122">
        <v>10.5</v>
      </c>
    </row>
    <row r="22" spans="1:3" ht="15.75" thickBot="1">
      <c r="A22" s="120">
        <f t="shared" si="0"/>
        <v>35703</v>
      </c>
      <c r="B22" s="122">
        <v>22.593226046196719</v>
      </c>
      <c r="C22" s="122">
        <v>10.5</v>
      </c>
    </row>
    <row r="23" spans="1:3" ht="15.75" thickBot="1">
      <c r="A23" s="120">
        <f t="shared" si="0"/>
        <v>35734</v>
      </c>
      <c r="B23" s="122">
        <v>22.922938913820119</v>
      </c>
      <c r="C23" s="122">
        <v>10.5</v>
      </c>
    </row>
    <row r="24" spans="1:3" ht="15.75" thickBot="1">
      <c r="A24" s="120">
        <f t="shared" si="0"/>
        <v>35764</v>
      </c>
      <c r="B24" s="122">
        <v>21.978604139213687</v>
      </c>
      <c r="C24" s="122">
        <v>10.5</v>
      </c>
    </row>
    <row r="25" spans="1:3" ht="15.75" thickBot="1">
      <c r="A25" s="120">
        <f t="shared" si="0"/>
        <v>35795</v>
      </c>
      <c r="B25" s="122">
        <v>21.875879934521009</v>
      </c>
      <c r="C25" s="122">
        <v>10.5</v>
      </c>
    </row>
    <row r="26" spans="1:3" ht="15.75" thickBot="1">
      <c r="A26" s="120">
        <f t="shared" si="0"/>
        <v>35826</v>
      </c>
      <c r="B26" s="122">
        <v>23.012075196510466</v>
      </c>
      <c r="C26" s="122">
        <v>10</v>
      </c>
    </row>
    <row r="27" spans="1:3" ht="15.75" thickBot="1">
      <c r="A27" s="120">
        <f t="shared" si="0"/>
        <v>35854</v>
      </c>
      <c r="B27" s="122">
        <v>25.309956976174959</v>
      </c>
      <c r="C27" s="122">
        <v>10</v>
      </c>
    </row>
    <row r="28" spans="1:3" ht="15.75" thickBot="1">
      <c r="A28" s="120">
        <f t="shared" si="0"/>
        <v>35885</v>
      </c>
      <c r="B28" s="122">
        <v>24.70004234825052</v>
      </c>
      <c r="C28" s="122">
        <v>10</v>
      </c>
    </row>
    <row r="29" spans="1:3" ht="15.75" thickBot="1">
      <c r="A29" s="120">
        <f t="shared" si="0"/>
        <v>35915</v>
      </c>
      <c r="B29" s="122">
        <v>20.481742636100535</v>
      </c>
      <c r="C29" s="122">
        <v>10</v>
      </c>
    </row>
    <row r="30" spans="1:3" ht="15.75" thickBot="1">
      <c r="A30" s="120">
        <f t="shared" si="0"/>
        <v>35946</v>
      </c>
      <c r="B30" s="122">
        <v>14.435414268957885</v>
      </c>
      <c r="C30" s="122">
        <v>10</v>
      </c>
    </row>
    <row r="31" spans="1:3" ht="15.75" thickBot="1">
      <c r="A31" s="120">
        <f t="shared" si="0"/>
        <v>35976</v>
      </c>
      <c r="B31" s="122">
        <v>6.7680322438161085</v>
      </c>
      <c r="C31" s="122">
        <v>10</v>
      </c>
    </row>
    <row r="32" spans="1:3" ht="15.75" thickBot="1">
      <c r="A32" s="120">
        <f t="shared" si="0"/>
        <v>36007</v>
      </c>
      <c r="B32" s="122">
        <v>2.5012531606953985</v>
      </c>
      <c r="C32" s="122">
        <v>10</v>
      </c>
    </row>
    <row r="33" spans="1:3" ht="15.75" thickBot="1">
      <c r="A33" s="120">
        <f t="shared" si="0"/>
        <v>36038</v>
      </c>
      <c r="B33" s="122">
        <v>1.3408102959776187</v>
      </c>
      <c r="C33" s="122">
        <v>10</v>
      </c>
    </row>
    <row r="34" spans="1:3" ht="15.75" thickBot="1">
      <c r="A34" s="120">
        <f t="shared" si="0"/>
        <v>36068</v>
      </c>
      <c r="B34" s="122">
        <v>-2.1631399294495139</v>
      </c>
      <c r="C34" s="122">
        <v>10</v>
      </c>
    </row>
    <row r="35" spans="1:3" ht="15.75" thickBot="1">
      <c r="A35" s="120">
        <f t="shared" si="0"/>
        <v>36099</v>
      </c>
      <c r="B35" s="122">
        <v>-2.2185274589953252</v>
      </c>
      <c r="C35" s="122">
        <v>10</v>
      </c>
    </row>
    <row r="36" spans="1:3" ht="15.75" thickBot="1">
      <c r="A36" s="120">
        <f t="shared" si="0"/>
        <v>36129</v>
      </c>
      <c r="B36" s="122">
        <v>-2.1271932665505489</v>
      </c>
      <c r="C36" s="122">
        <v>10</v>
      </c>
    </row>
    <row r="37" spans="1:3" ht="15.75" thickBot="1">
      <c r="A37" s="120">
        <f t="shared" si="0"/>
        <v>36160</v>
      </c>
      <c r="B37" s="122">
        <v>-1.2981068034442842</v>
      </c>
      <c r="C37" s="122">
        <v>10</v>
      </c>
    </row>
    <row r="38" spans="1:3" ht="15.75" thickBot="1">
      <c r="A38" s="120">
        <f t="shared" si="0"/>
        <v>36191</v>
      </c>
      <c r="B38" s="122">
        <v>-1.3709650699195208</v>
      </c>
      <c r="C38" s="122">
        <v>8</v>
      </c>
    </row>
    <row r="39" spans="1:3" ht="15.75" thickBot="1">
      <c r="A39" s="120">
        <f t="shared" si="0"/>
        <v>36219</v>
      </c>
      <c r="B39" s="122">
        <v>-4.7264909506783113</v>
      </c>
      <c r="C39" s="122">
        <v>8</v>
      </c>
    </row>
    <row r="40" spans="1:3" ht="15.75" thickBot="1">
      <c r="A40" s="120">
        <f t="shared" si="0"/>
        <v>36250</v>
      </c>
      <c r="B40" s="122">
        <v>-5.5192313202087604</v>
      </c>
      <c r="C40" s="122">
        <v>8</v>
      </c>
    </row>
    <row r="41" spans="1:3" ht="15.75" thickBot="1">
      <c r="A41" s="120">
        <f t="shared" si="0"/>
        <v>36280</v>
      </c>
      <c r="B41" s="122">
        <v>-3.3934430368456958</v>
      </c>
      <c r="C41" s="122">
        <v>8</v>
      </c>
    </row>
    <row r="42" spans="1:3" ht="15.75" thickBot="1">
      <c r="A42" s="120">
        <f t="shared" si="0"/>
        <v>36311</v>
      </c>
      <c r="B42" s="122">
        <v>-1.0651315694292833</v>
      </c>
      <c r="C42" s="122">
        <v>8</v>
      </c>
    </row>
    <row r="43" spans="1:3" ht="15.75" thickBot="1">
      <c r="A43" s="120">
        <f t="shared" si="0"/>
        <v>36341</v>
      </c>
      <c r="B43" s="122">
        <v>2.0383919173799399</v>
      </c>
      <c r="C43" s="122">
        <v>8</v>
      </c>
    </row>
    <row r="44" spans="1:3" ht="15.75" thickBot="1">
      <c r="A44" s="120">
        <f t="shared" si="0"/>
        <v>36372</v>
      </c>
      <c r="B44" s="122">
        <v>3.2157401549551423</v>
      </c>
      <c r="C44" s="122">
        <v>8</v>
      </c>
    </row>
    <row r="45" spans="1:3" ht="15.75" thickBot="1">
      <c r="A45" s="120">
        <f t="shared" si="0"/>
        <v>36403</v>
      </c>
      <c r="B45" s="122">
        <v>4.4943094335899048</v>
      </c>
      <c r="C45" s="122">
        <v>8</v>
      </c>
    </row>
    <row r="46" spans="1:3" ht="15.75" thickBot="1">
      <c r="A46" s="120">
        <f t="shared" si="0"/>
        <v>36433</v>
      </c>
      <c r="B46" s="122">
        <v>4.981884827944441</v>
      </c>
      <c r="C46" s="122">
        <v>8</v>
      </c>
    </row>
    <row r="47" spans="1:3" ht="15.75" thickBot="1">
      <c r="A47" s="120">
        <f t="shared" si="0"/>
        <v>36464</v>
      </c>
      <c r="B47" s="122">
        <v>5.4858224922379293</v>
      </c>
      <c r="C47" s="122">
        <v>8</v>
      </c>
    </row>
    <row r="48" spans="1:3" ht="15.75" thickBot="1">
      <c r="A48" s="120">
        <f t="shared" si="0"/>
        <v>36494</v>
      </c>
      <c r="B48" s="122">
        <v>3.8583093583864922</v>
      </c>
      <c r="C48" s="122">
        <v>8</v>
      </c>
    </row>
    <row r="49" spans="1:3" ht="15.75" thickBot="1">
      <c r="A49" s="120">
        <f t="shared" si="0"/>
        <v>36525</v>
      </c>
      <c r="B49" s="122">
        <v>2.0476145251369928</v>
      </c>
      <c r="C49" s="122">
        <v>8</v>
      </c>
    </row>
    <row r="50" spans="1:3" ht="15.75" thickBot="1">
      <c r="A50" s="120">
        <f t="shared" si="0"/>
        <v>36556</v>
      </c>
      <c r="B50" s="122">
        <v>-1.5425969948950069E-2</v>
      </c>
      <c r="C50" s="122">
        <v>5</v>
      </c>
    </row>
    <row r="51" spans="1:3" ht="15.75" thickBot="1">
      <c r="A51" s="120">
        <f t="shared" si="0"/>
        <v>36585</v>
      </c>
      <c r="B51" s="122">
        <v>8.0371319002807695E-2</v>
      </c>
      <c r="C51" s="122">
        <v>5</v>
      </c>
    </row>
    <row r="52" spans="1:3" ht="15.75" thickBot="1">
      <c r="A52" s="120">
        <f t="shared" si="0"/>
        <v>36616</v>
      </c>
      <c r="B52" s="122">
        <v>0.26726321016687393</v>
      </c>
      <c r="C52" s="122">
        <v>5</v>
      </c>
    </row>
    <row r="53" spans="1:3" ht="15.75" thickBot="1">
      <c r="A53" s="120">
        <f t="shared" si="0"/>
        <v>36646</v>
      </c>
      <c r="B53" s="122">
        <v>-0.92444779384138087</v>
      </c>
      <c r="C53" s="122">
        <v>5</v>
      </c>
    </row>
    <row r="54" spans="1:3" ht="15.75" thickBot="1">
      <c r="A54" s="120">
        <f t="shared" si="0"/>
        <v>36677</v>
      </c>
      <c r="B54" s="122">
        <v>-1.737734499462789</v>
      </c>
      <c r="C54" s="122">
        <v>5</v>
      </c>
    </row>
    <row r="55" spans="1:3" ht="15.75" thickBot="1">
      <c r="A55" s="120">
        <f t="shared" si="0"/>
        <v>36707</v>
      </c>
      <c r="B55" s="122">
        <v>-1.9970976061807022</v>
      </c>
      <c r="C55" s="122">
        <v>5</v>
      </c>
    </row>
    <row r="56" spans="1:3" ht="15.75" thickBot="1">
      <c r="A56" s="120">
        <f t="shared" si="0"/>
        <v>36738</v>
      </c>
      <c r="B56" s="122">
        <v>-0.72051645961239785</v>
      </c>
      <c r="C56" s="122">
        <v>5</v>
      </c>
    </row>
    <row r="57" spans="1:3" ht="15.75" thickBot="1">
      <c r="A57" s="120">
        <f t="shared" si="0"/>
        <v>36769</v>
      </c>
      <c r="B57" s="122">
        <v>-1.0714725901877671</v>
      </c>
      <c r="C57" s="122">
        <v>5</v>
      </c>
    </row>
    <row r="58" spans="1:3" ht="15.75" thickBot="1">
      <c r="A58" s="120">
        <f t="shared" si="0"/>
        <v>36799</v>
      </c>
      <c r="B58" s="122">
        <v>-1.1454431065634196</v>
      </c>
      <c r="C58" s="122">
        <v>5</v>
      </c>
    </row>
    <row r="59" spans="1:3" ht="15.75" thickBot="1">
      <c r="A59" s="120">
        <f t="shared" si="0"/>
        <v>36830</v>
      </c>
      <c r="B59" s="122">
        <v>-1.6452301530970885</v>
      </c>
      <c r="C59" s="122">
        <v>5</v>
      </c>
    </row>
    <row r="60" spans="1:3" ht="15.75" thickBot="1">
      <c r="A60" s="120">
        <f t="shared" si="0"/>
        <v>36860</v>
      </c>
      <c r="B60" s="122">
        <v>-0.98465393329983897</v>
      </c>
      <c r="C60" s="122">
        <v>5</v>
      </c>
    </row>
    <row r="61" spans="1:3" ht="15.75" thickBot="1">
      <c r="A61" s="120">
        <f t="shared" si="0"/>
        <v>36891</v>
      </c>
      <c r="B61" s="122">
        <v>0.38507607281530909</v>
      </c>
      <c r="C61" s="122">
        <v>5</v>
      </c>
    </row>
    <row r="62" spans="1:3" ht="15.75" thickBot="1">
      <c r="A62" s="120">
        <f t="shared" si="0"/>
        <v>36922</v>
      </c>
      <c r="B62" s="122">
        <v>3.0868686005739931</v>
      </c>
      <c r="C62" s="122">
        <v>3</v>
      </c>
    </row>
    <row r="63" spans="1:3" ht="15.75" thickBot="1">
      <c r="A63" s="120">
        <f t="shared" si="0"/>
        <v>36950</v>
      </c>
      <c r="B63" s="122">
        <v>1.9980951031217415</v>
      </c>
      <c r="C63" s="122">
        <v>3</v>
      </c>
    </row>
    <row r="64" spans="1:3" ht="15.75" thickBot="1">
      <c r="A64" s="120">
        <f t="shared" si="0"/>
        <v>36981</v>
      </c>
      <c r="B64" s="122">
        <v>2.4175104337829936</v>
      </c>
      <c r="C64" s="122">
        <v>3</v>
      </c>
    </row>
    <row r="65" spans="1:3" ht="15.75" thickBot="1">
      <c r="A65" s="120">
        <f t="shared" si="0"/>
        <v>37011</v>
      </c>
      <c r="B65" s="122">
        <v>3.162707968086977</v>
      </c>
      <c r="C65" s="122">
        <v>3</v>
      </c>
    </row>
    <row r="66" spans="1:3" ht="15.75" thickBot="1">
      <c r="A66" s="120">
        <f t="shared" si="0"/>
        <v>37042</v>
      </c>
      <c r="B66" s="122">
        <v>5.1611924934450855</v>
      </c>
      <c r="C66" s="122">
        <v>3</v>
      </c>
    </row>
    <row r="67" spans="1:3" ht="15.75" thickBot="1">
      <c r="A67" s="120">
        <f t="shared" si="0"/>
        <v>37072</v>
      </c>
      <c r="B67" s="122">
        <v>4.0647310795435061</v>
      </c>
      <c r="C67" s="122">
        <v>3</v>
      </c>
    </row>
    <row r="68" spans="1:3" ht="15.75" thickBot="1">
      <c r="A68" s="120">
        <f t="shared" ref="A68:A131" si="1">+EOMONTH(A67,1)</f>
        <v>37103</v>
      </c>
      <c r="B68" s="122">
        <v>3.2841122048137947</v>
      </c>
      <c r="C68" s="122">
        <v>3</v>
      </c>
    </row>
    <row r="69" spans="1:3" ht="15.75" thickBot="1">
      <c r="A69" s="120">
        <f t="shared" si="1"/>
        <v>37134</v>
      </c>
      <c r="B69" s="122">
        <v>3.9097059587698766</v>
      </c>
      <c r="C69" s="122">
        <v>3</v>
      </c>
    </row>
    <row r="70" spans="1:3" ht="15.75" thickBot="1">
      <c r="A70" s="120">
        <f t="shared" si="1"/>
        <v>37164</v>
      </c>
      <c r="B70" s="122">
        <v>2.4248083909212994</v>
      </c>
      <c r="C70" s="122">
        <v>3</v>
      </c>
    </row>
    <row r="71" spans="1:3" ht="15.75" thickBot="1">
      <c r="A71" s="120">
        <f t="shared" si="1"/>
        <v>37195</v>
      </c>
      <c r="B71" s="122">
        <v>2.5269981983175853</v>
      </c>
      <c r="C71" s="122">
        <v>3</v>
      </c>
    </row>
    <row r="72" spans="1:3" ht="15.75" thickBot="1">
      <c r="A72" s="120">
        <f t="shared" si="1"/>
        <v>37225</v>
      </c>
      <c r="B72" s="122">
        <v>2.855880833902404</v>
      </c>
      <c r="C72" s="122">
        <v>3</v>
      </c>
    </row>
    <row r="73" spans="1:3" ht="15.75" thickBot="1">
      <c r="A73" s="120">
        <f t="shared" si="1"/>
        <v>37256</v>
      </c>
      <c r="B73" s="122">
        <v>2.8665716616192043</v>
      </c>
      <c r="C73" s="122">
        <v>3</v>
      </c>
    </row>
    <row r="74" spans="1:3" ht="15.75" thickBot="1">
      <c r="A74" s="120">
        <f t="shared" si="1"/>
        <v>37287</v>
      </c>
      <c r="B74" s="122">
        <v>0.50200129605593702</v>
      </c>
      <c r="C74" s="122">
        <v>3.5</v>
      </c>
    </row>
    <row r="75" spans="1:3" ht="15.75" thickBot="1">
      <c r="A75" s="120">
        <f t="shared" si="1"/>
        <v>37315</v>
      </c>
      <c r="B75" s="122">
        <v>0.71650127961426335</v>
      </c>
      <c r="C75" s="122">
        <v>3.5</v>
      </c>
    </row>
    <row r="76" spans="1:3" ht="15.75" thickBot="1">
      <c r="A76" s="120">
        <f t="shared" si="1"/>
        <v>37346</v>
      </c>
      <c r="B76" s="122">
        <v>7.8640951442991991E-2</v>
      </c>
      <c r="C76" s="122">
        <v>3.5</v>
      </c>
    </row>
    <row r="77" spans="1:3" ht="15.75" thickBot="1">
      <c r="A77" s="120">
        <f t="shared" si="1"/>
        <v>37376</v>
      </c>
      <c r="B77" s="122">
        <v>2.7041464406609634</v>
      </c>
      <c r="C77" s="122">
        <v>3.5</v>
      </c>
    </row>
    <row r="78" spans="1:3" ht="15.75" thickBot="1">
      <c r="A78" s="120">
        <f t="shared" si="1"/>
        <v>37407</v>
      </c>
      <c r="B78" s="122">
        <v>2.7851005137083007</v>
      </c>
      <c r="C78" s="122">
        <v>3.5</v>
      </c>
    </row>
    <row r="79" spans="1:3" ht="15.75" thickBot="1">
      <c r="A79" s="120">
        <f t="shared" si="1"/>
        <v>37437</v>
      </c>
      <c r="B79" s="122">
        <v>3.6352852187232116</v>
      </c>
      <c r="C79" s="122">
        <v>3.5</v>
      </c>
    </row>
    <row r="80" spans="1:3" ht="15.75" thickBot="1">
      <c r="A80" s="120">
        <f t="shared" si="1"/>
        <v>37468</v>
      </c>
      <c r="B80" s="122">
        <v>1.2418986497875153</v>
      </c>
      <c r="C80" s="122">
        <v>3.5</v>
      </c>
    </row>
    <row r="81" spans="1:3" ht="15.75" thickBot="1">
      <c r="A81" s="120">
        <f t="shared" si="1"/>
        <v>37499</v>
      </c>
      <c r="B81" s="122">
        <v>-1.1475373136348708</v>
      </c>
      <c r="C81" s="122">
        <v>3.5</v>
      </c>
    </row>
    <row r="82" spans="1:3" ht="15.75" thickBot="1">
      <c r="A82" s="120">
        <f t="shared" si="1"/>
        <v>37529</v>
      </c>
      <c r="B82" s="122">
        <v>-0.60904488653200417</v>
      </c>
      <c r="C82" s="122">
        <v>3.5</v>
      </c>
    </row>
    <row r="83" spans="1:3" ht="15.75" thickBot="1">
      <c r="A83" s="120">
        <f t="shared" si="1"/>
        <v>37560</v>
      </c>
      <c r="B83" s="122">
        <v>-0.18791097389973288</v>
      </c>
      <c r="C83" s="122">
        <v>3.5</v>
      </c>
    </row>
    <row r="84" spans="1:3" ht="15.75" thickBot="1">
      <c r="A84" s="120">
        <f t="shared" si="1"/>
        <v>37590</v>
      </c>
      <c r="B84" s="122">
        <v>0.82045492993145785</v>
      </c>
      <c r="C84" s="122">
        <v>3.5</v>
      </c>
    </row>
    <row r="85" spans="1:3" ht="15.75" thickBot="1">
      <c r="A85" s="120">
        <f t="shared" si="1"/>
        <v>37621</v>
      </c>
      <c r="B85" s="122">
        <v>1.9644267212737248</v>
      </c>
      <c r="C85" s="122">
        <v>3.5</v>
      </c>
    </row>
    <row r="86" spans="1:3" ht="15.75" thickBot="1">
      <c r="A86" s="120">
        <f t="shared" si="1"/>
        <v>37652</v>
      </c>
      <c r="B86" s="122">
        <v>3.8726465501256513</v>
      </c>
      <c r="C86" s="122">
        <v>3</v>
      </c>
    </row>
    <row r="87" spans="1:3" ht="15.75" thickBot="1">
      <c r="A87" s="120">
        <f t="shared" si="1"/>
        <v>37680</v>
      </c>
      <c r="B87" s="122">
        <v>3.0199861412154974</v>
      </c>
      <c r="C87" s="122">
        <v>3</v>
      </c>
    </row>
    <row r="88" spans="1:3" ht="15.75" thickBot="1">
      <c r="A88" s="120">
        <f t="shared" si="1"/>
        <v>37711</v>
      </c>
      <c r="B88" s="122">
        <v>3.192251036405608</v>
      </c>
      <c r="C88" s="122">
        <v>3</v>
      </c>
    </row>
    <row r="89" spans="1:3" ht="15.75" thickBot="1">
      <c r="A89" s="120">
        <f t="shared" si="1"/>
        <v>37741</v>
      </c>
      <c r="B89" s="122">
        <v>2.7060074412001711</v>
      </c>
      <c r="C89" s="122">
        <v>3</v>
      </c>
    </row>
    <row r="90" spans="1:3" ht="15.75" thickBot="1">
      <c r="A90" s="120">
        <f t="shared" si="1"/>
        <v>37772</v>
      </c>
      <c r="B90" s="122">
        <v>2.1835510957365614</v>
      </c>
      <c r="C90" s="122">
        <v>3</v>
      </c>
    </row>
    <row r="91" spans="1:3" ht="15.75" thickBot="1">
      <c r="A91" s="120">
        <f t="shared" si="1"/>
        <v>37802</v>
      </c>
      <c r="B91" s="122">
        <v>4.1317188407811329</v>
      </c>
      <c r="C91" s="122">
        <v>3</v>
      </c>
    </row>
    <row r="92" spans="1:3" ht="15.75" thickBot="1">
      <c r="A92" s="120">
        <f t="shared" si="1"/>
        <v>37833</v>
      </c>
      <c r="B92" s="122">
        <v>3.5295329802626441</v>
      </c>
      <c r="C92" s="122">
        <v>3</v>
      </c>
    </row>
    <row r="93" spans="1:3" ht="15.75" thickBot="1">
      <c r="A93" s="120">
        <f t="shared" si="1"/>
        <v>37864</v>
      </c>
      <c r="B93" s="122">
        <v>4.3025423049012375</v>
      </c>
      <c r="C93" s="122">
        <v>3</v>
      </c>
    </row>
    <row r="94" spans="1:3" ht="15.75" thickBot="1">
      <c r="A94" s="120">
        <f t="shared" si="1"/>
        <v>37894</v>
      </c>
      <c r="B94" s="122">
        <v>7.6110454244006576</v>
      </c>
      <c r="C94" s="122">
        <v>3</v>
      </c>
    </row>
    <row r="95" spans="1:3" ht="15.75" thickBot="1">
      <c r="A95" s="120">
        <f t="shared" si="1"/>
        <v>37925</v>
      </c>
      <c r="B95" s="122">
        <v>6.9668308984746545</v>
      </c>
      <c r="C95" s="122">
        <v>3</v>
      </c>
    </row>
    <row r="96" spans="1:3" ht="15.75" thickBot="1">
      <c r="A96" s="120">
        <f t="shared" si="1"/>
        <v>37955</v>
      </c>
      <c r="B96" s="122">
        <v>6.9680522856999261</v>
      </c>
      <c r="C96" s="122">
        <v>3</v>
      </c>
    </row>
    <row r="97" spans="1:3" ht="15.75" thickBot="1">
      <c r="A97" s="120">
        <f t="shared" si="1"/>
        <v>37986</v>
      </c>
      <c r="B97" s="122">
        <v>8.599770742750863</v>
      </c>
      <c r="C97" s="122">
        <v>3</v>
      </c>
    </row>
    <row r="98" spans="1:3" ht="15.75" thickBot="1">
      <c r="A98" s="120">
        <f t="shared" si="1"/>
        <v>38017</v>
      </c>
      <c r="B98" s="122">
        <v>6.9141824342220985</v>
      </c>
      <c r="C98" s="122">
        <v>3</v>
      </c>
    </row>
    <row r="99" spans="1:3" ht="15.75" thickBot="1">
      <c r="A99" s="120">
        <f t="shared" si="1"/>
        <v>38046</v>
      </c>
      <c r="B99" s="122">
        <v>7.9618278954180539</v>
      </c>
      <c r="C99" s="122">
        <v>3</v>
      </c>
    </row>
    <row r="100" spans="1:3" ht="15.75" thickBot="1">
      <c r="A100" s="120">
        <f t="shared" si="1"/>
        <v>38077</v>
      </c>
      <c r="B100" s="122">
        <v>8.7556701356802336</v>
      </c>
      <c r="C100" s="122">
        <v>3</v>
      </c>
    </row>
    <row r="101" spans="1:3" ht="15.75" thickBot="1">
      <c r="A101" s="120">
        <f t="shared" si="1"/>
        <v>38107</v>
      </c>
      <c r="B101" s="122">
        <v>7.9024929233800805</v>
      </c>
      <c r="C101" s="122">
        <v>3</v>
      </c>
    </row>
    <row r="102" spans="1:3" ht="15.75" thickBot="1">
      <c r="A102" s="120">
        <f t="shared" si="1"/>
        <v>38138</v>
      </c>
      <c r="B102" s="122">
        <v>7.8565364374271383</v>
      </c>
      <c r="C102" s="122">
        <v>3</v>
      </c>
    </row>
    <row r="103" spans="1:3" ht="15.75" thickBot="1">
      <c r="A103" s="120">
        <f t="shared" si="1"/>
        <v>38168</v>
      </c>
      <c r="B103" s="122">
        <v>6.2310687184168927</v>
      </c>
      <c r="C103" s="122">
        <v>3</v>
      </c>
    </row>
    <row r="104" spans="1:3" ht="15.75" thickBot="1">
      <c r="A104" s="120">
        <f t="shared" si="1"/>
        <v>38199</v>
      </c>
      <c r="B104" s="122">
        <v>9.6053156655006688</v>
      </c>
      <c r="C104" s="122">
        <v>3</v>
      </c>
    </row>
    <row r="105" spans="1:3" ht="15.75" thickBot="1">
      <c r="A105" s="120">
        <f t="shared" si="1"/>
        <v>38230</v>
      </c>
      <c r="B105" s="122">
        <v>9.5310151525228122</v>
      </c>
      <c r="C105" s="122">
        <v>3</v>
      </c>
    </row>
    <row r="106" spans="1:3" ht="15.75" thickBot="1">
      <c r="A106" s="120">
        <f t="shared" si="1"/>
        <v>38260</v>
      </c>
      <c r="B106" s="122">
        <v>6.0544161194225836</v>
      </c>
      <c r="C106" s="122">
        <v>3</v>
      </c>
    </row>
    <row r="107" spans="1:3" ht="15.75" thickBot="1">
      <c r="A107" s="120">
        <f t="shared" si="1"/>
        <v>38291</v>
      </c>
      <c r="B107" s="122">
        <v>6.2777465307299423</v>
      </c>
      <c r="C107" s="122">
        <v>3</v>
      </c>
    </row>
    <row r="108" spans="1:3" ht="15.75" thickBot="1">
      <c r="A108" s="120">
        <f t="shared" si="1"/>
        <v>38321</v>
      </c>
      <c r="B108" s="122">
        <v>4.8233165346199343</v>
      </c>
      <c r="C108" s="122">
        <v>3</v>
      </c>
    </row>
    <row r="109" spans="1:3" ht="15.75" thickBot="1">
      <c r="A109" s="120">
        <f t="shared" si="1"/>
        <v>38352</v>
      </c>
      <c r="B109" s="122">
        <v>2.0025632606784711</v>
      </c>
      <c r="C109" s="122">
        <v>3</v>
      </c>
    </row>
    <row r="110" spans="1:3" ht="15.75" thickBot="1">
      <c r="A110" s="120">
        <f t="shared" si="1"/>
        <v>38383</v>
      </c>
      <c r="B110" s="122">
        <v>4.8866430764318238</v>
      </c>
      <c r="C110" s="122">
        <v>3</v>
      </c>
    </row>
    <row r="111" spans="1:3" ht="15.75" thickBot="1">
      <c r="A111" s="120">
        <f t="shared" si="1"/>
        <v>38411</v>
      </c>
      <c r="B111" s="122">
        <v>4.7917113569462657</v>
      </c>
      <c r="C111" s="122">
        <v>3</v>
      </c>
    </row>
    <row r="112" spans="1:3" ht="15.75" thickBot="1">
      <c r="A112" s="120">
        <f t="shared" si="1"/>
        <v>38442</v>
      </c>
      <c r="B112" s="122">
        <v>3.5139796572809985</v>
      </c>
      <c r="C112" s="122">
        <v>3</v>
      </c>
    </row>
    <row r="113" spans="1:3" ht="15.75" thickBot="1">
      <c r="A113" s="120">
        <f t="shared" si="1"/>
        <v>38472</v>
      </c>
      <c r="B113" s="122">
        <v>1.3190571035955685</v>
      </c>
      <c r="C113" s="122">
        <v>3</v>
      </c>
    </row>
    <row r="114" spans="1:3" ht="15.75" thickBot="1">
      <c r="A114" s="120">
        <f t="shared" si="1"/>
        <v>38503</v>
      </c>
      <c r="B114" s="122">
        <v>0.28194622213027287</v>
      </c>
      <c r="C114" s="122">
        <v>3</v>
      </c>
    </row>
    <row r="115" spans="1:3" ht="15.75" thickBot="1">
      <c r="A115" s="120">
        <f t="shared" si="1"/>
        <v>38533</v>
      </c>
      <c r="B115" s="122">
        <v>-0.99218381507574804</v>
      </c>
      <c r="C115" s="122">
        <v>3</v>
      </c>
    </row>
    <row r="116" spans="1:3" ht="15.75" thickBot="1">
      <c r="A116" s="120">
        <f t="shared" si="1"/>
        <v>38564</v>
      </c>
      <c r="B116" s="122">
        <v>-3.0283302072861886</v>
      </c>
      <c r="C116" s="122">
        <v>3</v>
      </c>
    </row>
    <row r="117" spans="1:3" ht="15.75" thickBot="1">
      <c r="A117" s="120">
        <f t="shared" si="1"/>
        <v>38595</v>
      </c>
      <c r="B117" s="122">
        <v>-2.0417296084260954</v>
      </c>
      <c r="C117" s="122">
        <v>3</v>
      </c>
    </row>
    <row r="118" spans="1:3" ht="15.75" thickBot="1">
      <c r="A118" s="120">
        <f t="shared" si="1"/>
        <v>38625</v>
      </c>
      <c r="B118" s="122">
        <v>-0.39302491780452442</v>
      </c>
      <c r="C118" s="122">
        <v>3</v>
      </c>
    </row>
    <row r="119" spans="1:3" ht="15.75" thickBot="1">
      <c r="A119" s="120">
        <f t="shared" si="1"/>
        <v>38656</v>
      </c>
      <c r="B119" s="122">
        <v>-0.42062582559606199</v>
      </c>
      <c r="C119" s="122">
        <v>3</v>
      </c>
    </row>
    <row r="120" spans="1:3" ht="15.75" thickBot="1">
      <c r="A120" s="120">
        <f t="shared" si="1"/>
        <v>38686</v>
      </c>
      <c r="B120" s="122">
        <v>-0.16772693486423407</v>
      </c>
      <c r="C120" s="122">
        <v>3</v>
      </c>
    </row>
    <row r="121" spans="1:3" ht="15.75" thickBot="1">
      <c r="A121" s="120">
        <f t="shared" si="1"/>
        <v>38717</v>
      </c>
      <c r="B121" s="122">
        <v>-0.19530150397592649</v>
      </c>
      <c r="C121" s="122">
        <v>3</v>
      </c>
    </row>
    <row r="122" spans="1:3" ht="15.75" thickBot="1">
      <c r="A122" s="120">
        <f t="shared" si="1"/>
        <v>38748</v>
      </c>
      <c r="B122" s="122">
        <v>-2.9739198914605396</v>
      </c>
      <c r="C122" s="122">
        <v>4</v>
      </c>
    </row>
    <row r="123" spans="1:3" ht="15.75" thickBot="1">
      <c r="A123" s="120">
        <f t="shared" si="1"/>
        <v>38776</v>
      </c>
      <c r="B123" s="122">
        <v>-2.0812004480152666</v>
      </c>
      <c r="C123" s="122">
        <v>4</v>
      </c>
    </row>
    <row r="124" spans="1:3" ht="15.75" thickBot="1">
      <c r="A124" s="120">
        <f t="shared" si="1"/>
        <v>38807</v>
      </c>
      <c r="B124" s="122">
        <v>-1.0603909510639227</v>
      </c>
      <c r="C124" s="122">
        <v>4</v>
      </c>
    </row>
    <row r="125" spans="1:3" ht="15.75" thickBot="1">
      <c r="A125" s="120">
        <f t="shared" si="1"/>
        <v>38837</v>
      </c>
      <c r="B125" s="122">
        <v>0.12246590058168749</v>
      </c>
      <c r="C125" s="122">
        <v>4</v>
      </c>
    </row>
    <row r="126" spans="1:3" ht="15.75" thickBot="1">
      <c r="A126" s="120">
        <f t="shared" si="1"/>
        <v>38868</v>
      </c>
      <c r="B126" s="122">
        <v>2.4268347940201096</v>
      </c>
      <c r="C126" s="122">
        <v>4</v>
      </c>
    </row>
    <row r="127" spans="1:3" ht="15.75" thickBot="1">
      <c r="A127" s="120">
        <f t="shared" si="1"/>
        <v>38898</v>
      </c>
      <c r="B127" s="122">
        <v>2.6584661706306179</v>
      </c>
      <c r="C127" s="122">
        <v>4</v>
      </c>
    </row>
    <row r="128" spans="1:3" ht="15.75" thickBot="1">
      <c r="A128" s="120">
        <f t="shared" si="1"/>
        <v>38929</v>
      </c>
      <c r="B128" s="122">
        <v>6.7708275496982253</v>
      </c>
      <c r="C128" s="122">
        <v>4</v>
      </c>
    </row>
    <row r="129" spans="1:3" ht="15.75" thickBot="1">
      <c r="A129" s="120">
        <f t="shared" si="1"/>
        <v>38960</v>
      </c>
      <c r="B129" s="122">
        <v>7.2454993412600572</v>
      </c>
      <c r="C129" s="122">
        <v>4</v>
      </c>
    </row>
    <row r="130" spans="1:3" ht="15.75" thickBot="1">
      <c r="A130" s="120">
        <f t="shared" si="1"/>
        <v>38990</v>
      </c>
      <c r="B130" s="122">
        <v>5.8848406396965913</v>
      </c>
      <c r="C130" s="122">
        <v>4</v>
      </c>
    </row>
    <row r="131" spans="1:3" ht="15.75" thickBot="1">
      <c r="A131" s="120">
        <f t="shared" si="1"/>
        <v>39021</v>
      </c>
      <c r="B131" s="122">
        <v>5.977553106773172</v>
      </c>
      <c r="C131" s="122">
        <v>4</v>
      </c>
    </row>
    <row r="132" spans="1:3" ht="15.75" thickBot="1">
      <c r="A132" s="120">
        <f t="shared" ref="A132:A195" si="2">+EOMONTH(A131,1)</f>
        <v>39051</v>
      </c>
      <c r="B132" s="122">
        <v>5.8986920162407586</v>
      </c>
      <c r="C132" s="122">
        <v>4</v>
      </c>
    </row>
    <row r="133" spans="1:3" ht="15.75" thickBot="1">
      <c r="A133" s="120">
        <f t="shared" si="2"/>
        <v>39082</v>
      </c>
      <c r="B133" s="122">
        <v>5.1943646884769379</v>
      </c>
      <c r="C133" s="122">
        <v>4</v>
      </c>
    </row>
    <row r="134" spans="1:3" ht="15.75" thickBot="1">
      <c r="A134" s="120">
        <f t="shared" si="2"/>
        <v>39113</v>
      </c>
      <c r="B134" s="122">
        <v>5.1174536249109366</v>
      </c>
      <c r="C134" s="122">
        <v>4</v>
      </c>
    </row>
    <row r="135" spans="1:3" ht="15.75" thickBot="1">
      <c r="A135" s="120">
        <f t="shared" si="2"/>
        <v>39141</v>
      </c>
      <c r="B135" s="122">
        <v>5.0781647313484939</v>
      </c>
      <c r="C135" s="122">
        <v>4</v>
      </c>
    </row>
    <row r="136" spans="1:3" ht="15.75" thickBot="1">
      <c r="A136" s="120">
        <f t="shared" si="2"/>
        <v>39172</v>
      </c>
      <c r="B136" s="122">
        <v>4.3173514177286449</v>
      </c>
      <c r="C136" s="122">
        <v>4</v>
      </c>
    </row>
    <row r="137" spans="1:3" ht="15.75" thickBot="1">
      <c r="A137" s="120">
        <f t="shared" si="2"/>
        <v>39202</v>
      </c>
      <c r="B137" s="122">
        <v>4.151833949659391</v>
      </c>
      <c r="C137" s="122">
        <v>4</v>
      </c>
    </row>
    <row r="138" spans="1:3" ht="15.75" thickBot="1">
      <c r="A138" s="120">
        <f t="shared" si="2"/>
        <v>39233</v>
      </c>
      <c r="B138" s="122">
        <v>3.8450338454192092</v>
      </c>
      <c r="C138" s="122">
        <v>4</v>
      </c>
    </row>
    <row r="139" spans="1:3" ht="15.75" thickBot="1">
      <c r="A139" s="120">
        <f t="shared" si="2"/>
        <v>39263</v>
      </c>
      <c r="B139" s="122">
        <v>4.7772038280073446</v>
      </c>
      <c r="C139" s="122">
        <v>4</v>
      </c>
    </row>
    <row r="140" spans="1:3" ht="15.75" thickBot="1">
      <c r="A140" s="120">
        <f t="shared" si="2"/>
        <v>39294</v>
      </c>
      <c r="B140" s="122">
        <v>2.1672120451110999</v>
      </c>
      <c r="C140" s="122">
        <v>4</v>
      </c>
    </row>
    <row r="141" spans="1:3" ht="15.75" thickBot="1">
      <c r="A141" s="120">
        <f t="shared" si="2"/>
        <v>39325</v>
      </c>
      <c r="B141" s="122">
        <v>1.632928980701692</v>
      </c>
      <c r="C141" s="122">
        <v>4</v>
      </c>
    </row>
    <row r="142" spans="1:3" ht="15.75" thickBot="1">
      <c r="A142" s="120">
        <f t="shared" si="2"/>
        <v>39355</v>
      </c>
      <c r="B142" s="122">
        <v>2.6761825536002419</v>
      </c>
      <c r="C142" s="122">
        <v>4</v>
      </c>
    </row>
    <row r="143" spans="1:3" ht="15.75" thickBot="1">
      <c r="A143" s="120">
        <f t="shared" si="2"/>
        <v>39386</v>
      </c>
      <c r="B143" s="122">
        <v>5.6999455105019905</v>
      </c>
      <c r="C143" s="122">
        <v>4</v>
      </c>
    </row>
    <row r="144" spans="1:3" ht="15.75" thickBot="1">
      <c r="A144" s="120">
        <f t="shared" si="2"/>
        <v>39416</v>
      </c>
      <c r="B144" s="122">
        <v>6.8047905322098075</v>
      </c>
      <c r="C144" s="122">
        <v>4</v>
      </c>
    </row>
    <row r="145" spans="1:3" ht="15.75" thickBot="1">
      <c r="A145" s="120">
        <f t="shared" si="2"/>
        <v>39447</v>
      </c>
      <c r="B145" s="122">
        <v>6.6287584934837867</v>
      </c>
      <c r="C145" s="122">
        <v>4</v>
      </c>
    </row>
    <row r="146" spans="1:3" ht="15.75" thickBot="1">
      <c r="A146" s="120">
        <f t="shared" si="2"/>
        <v>39478</v>
      </c>
      <c r="B146" s="122">
        <v>6.5757305756083468</v>
      </c>
      <c r="C146" s="122">
        <v>4</v>
      </c>
    </row>
    <row r="147" spans="1:3" ht="15.75" thickBot="1">
      <c r="A147" s="120">
        <f t="shared" si="2"/>
        <v>39507</v>
      </c>
      <c r="B147" s="122">
        <v>7.4744562962460748</v>
      </c>
      <c r="C147" s="122">
        <v>4</v>
      </c>
    </row>
    <row r="148" spans="1:3" ht="15.75" thickBot="1">
      <c r="A148" s="120">
        <f t="shared" si="2"/>
        <v>39538</v>
      </c>
      <c r="B148" s="122">
        <v>9.6242717033837124</v>
      </c>
      <c r="C148" s="122">
        <v>4</v>
      </c>
    </row>
    <row r="149" spans="1:3" ht="15.75" thickBot="1">
      <c r="A149" s="120">
        <f t="shared" si="2"/>
        <v>39568</v>
      </c>
      <c r="B149" s="122">
        <v>10.724587589720926</v>
      </c>
      <c r="C149" s="122">
        <v>4</v>
      </c>
    </row>
    <row r="150" spans="1:3" ht="15.75" thickBot="1">
      <c r="A150" s="120">
        <f t="shared" si="2"/>
        <v>39599</v>
      </c>
      <c r="B150" s="122">
        <v>9.8535456374304147</v>
      </c>
      <c r="C150" s="122">
        <v>4</v>
      </c>
    </row>
    <row r="151" spans="1:3" ht="15.75" thickBot="1">
      <c r="A151" s="120">
        <f t="shared" si="2"/>
        <v>39629</v>
      </c>
      <c r="B151" s="122">
        <v>9.6254231414273335</v>
      </c>
      <c r="C151" s="122">
        <v>4</v>
      </c>
    </row>
    <row r="152" spans="1:3" ht="15.75" thickBot="1">
      <c r="A152" s="120">
        <f t="shared" si="2"/>
        <v>39660</v>
      </c>
      <c r="B152" s="122">
        <v>10.684814925641589</v>
      </c>
      <c r="C152" s="122">
        <v>4</v>
      </c>
    </row>
    <row r="153" spans="1:3" ht="15.75" thickBot="1">
      <c r="A153" s="120">
        <f t="shared" si="2"/>
        <v>39691</v>
      </c>
      <c r="B153" s="122">
        <v>11.493740734007488</v>
      </c>
      <c r="C153" s="122">
        <v>4</v>
      </c>
    </row>
    <row r="154" spans="1:3" ht="15.75" thickBot="1">
      <c r="A154" s="120">
        <f t="shared" si="2"/>
        <v>39721</v>
      </c>
      <c r="B154" s="122">
        <v>11.301763945727018</v>
      </c>
      <c r="C154" s="122">
        <v>4</v>
      </c>
    </row>
    <row r="155" spans="1:3" ht="15.75" thickBot="1">
      <c r="A155" s="120">
        <f t="shared" si="2"/>
        <v>39752</v>
      </c>
      <c r="B155" s="122">
        <v>8.6492721918141058</v>
      </c>
      <c r="C155" s="122">
        <v>4</v>
      </c>
    </row>
    <row r="156" spans="1:3" ht="15.75" thickBot="1">
      <c r="A156" s="120">
        <f t="shared" si="2"/>
        <v>39782</v>
      </c>
      <c r="B156" s="122">
        <v>6.5812078384782211</v>
      </c>
      <c r="C156" s="122">
        <v>4</v>
      </c>
    </row>
    <row r="157" spans="1:3" ht="15.75" thickBot="1">
      <c r="A157" s="120">
        <f t="shared" si="2"/>
        <v>39813</v>
      </c>
      <c r="B157" s="122">
        <v>5.1925949884333704</v>
      </c>
      <c r="C157" s="122">
        <v>4</v>
      </c>
    </row>
    <row r="158" spans="1:3" ht="15.75" thickBot="1">
      <c r="A158" s="120">
        <f t="shared" si="2"/>
        <v>39844</v>
      </c>
      <c r="B158" s="122">
        <v>3.9843006323621495</v>
      </c>
      <c r="C158" s="122">
        <v>4</v>
      </c>
    </row>
    <row r="159" spans="1:3" ht="15.75" thickBot="1">
      <c r="A159" s="120">
        <f t="shared" si="2"/>
        <v>39872</v>
      </c>
      <c r="B159" s="122">
        <v>1.0271833760629789</v>
      </c>
      <c r="C159" s="122">
        <v>4</v>
      </c>
    </row>
    <row r="160" spans="1:3" ht="15.75" thickBot="1">
      <c r="A160" s="120">
        <f t="shared" si="2"/>
        <v>39903</v>
      </c>
      <c r="B160" s="122">
        <v>1.0245187535975049</v>
      </c>
      <c r="C160" s="122">
        <v>4</v>
      </c>
    </row>
    <row r="161" spans="1:3" ht="15.75" thickBot="1">
      <c r="A161" s="120">
        <f t="shared" si="2"/>
        <v>39933</v>
      </c>
      <c r="B161" s="122">
        <v>3.0697178393008357</v>
      </c>
      <c r="C161" s="122">
        <v>4</v>
      </c>
    </row>
    <row r="162" spans="1:3" ht="15.75" thickBot="1">
      <c r="A162" s="120">
        <f t="shared" si="2"/>
        <v>39964</v>
      </c>
      <c r="B162" s="122">
        <v>3.3656257684926629</v>
      </c>
      <c r="C162" s="122">
        <v>4</v>
      </c>
    </row>
    <row r="163" spans="1:3" ht="15.75" thickBot="1">
      <c r="A163" s="120">
        <f t="shared" si="2"/>
        <v>39994</v>
      </c>
      <c r="B163" s="122">
        <v>3.5646203659819093</v>
      </c>
      <c r="C163" s="122">
        <v>4</v>
      </c>
    </row>
    <row r="164" spans="1:3" ht="15.75" thickBot="1">
      <c r="A164" s="120">
        <f t="shared" si="2"/>
        <v>40025</v>
      </c>
      <c r="B164" s="122">
        <v>3.0809268697807397</v>
      </c>
      <c r="C164" s="122">
        <v>4</v>
      </c>
    </row>
    <row r="165" spans="1:3" ht="15.75" thickBot="1">
      <c r="A165" s="120">
        <f t="shared" si="2"/>
        <v>40056</v>
      </c>
      <c r="B165" s="122">
        <v>3.4595245807501556</v>
      </c>
      <c r="C165" s="122">
        <v>4</v>
      </c>
    </row>
    <row r="166" spans="1:3" ht="15.75" thickBot="1">
      <c r="A166" s="120">
        <f t="shared" si="2"/>
        <v>40086</v>
      </c>
      <c r="B166" s="122">
        <v>3.6509049271559206</v>
      </c>
      <c r="C166" s="122">
        <v>4</v>
      </c>
    </row>
    <row r="167" spans="1:3" ht="15.75" thickBot="1">
      <c r="A167" s="120">
        <f t="shared" si="2"/>
        <v>40117</v>
      </c>
      <c r="B167" s="122">
        <v>3.5122192381854802</v>
      </c>
      <c r="C167" s="122">
        <v>4</v>
      </c>
    </row>
    <row r="168" spans="1:3" ht="15.75" thickBot="1">
      <c r="A168" s="120">
        <f t="shared" si="2"/>
        <v>40147</v>
      </c>
      <c r="B168" s="122">
        <v>4.6009819449066782</v>
      </c>
      <c r="C168" s="122">
        <v>4</v>
      </c>
    </row>
    <row r="169" spans="1:3" ht="15.75" thickBot="1">
      <c r="A169" s="120">
        <f t="shared" si="2"/>
        <v>40178</v>
      </c>
      <c r="B169" s="122">
        <v>6.5014114698646068</v>
      </c>
      <c r="C169" s="122">
        <v>4</v>
      </c>
    </row>
    <row r="170" spans="1:3" ht="15.75" thickBot="1">
      <c r="A170" s="120">
        <f t="shared" si="2"/>
        <v>40209</v>
      </c>
      <c r="B170" s="122">
        <v>7.0366628681192083</v>
      </c>
      <c r="C170" s="122">
        <v>4</v>
      </c>
    </row>
    <row r="171" spans="1:3" ht="15.75" thickBot="1">
      <c r="A171" s="120">
        <f t="shared" si="2"/>
        <v>40237</v>
      </c>
      <c r="B171" s="122">
        <v>9.3579887798146899</v>
      </c>
      <c r="C171" s="122">
        <v>4</v>
      </c>
    </row>
    <row r="172" spans="1:3" ht="15.75" thickBot="1">
      <c r="A172" s="120">
        <f t="shared" si="2"/>
        <v>40268</v>
      </c>
      <c r="B172" s="122">
        <v>8.8098282763920537</v>
      </c>
      <c r="C172" s="122">
        <v>4</v>
      </c>
    </row>
    <row r="173" spans="1:3" ht="15.75" thickBot="1">
      <c r="A173" s="120">
        <f t="shared" si="2"/>
        <v>40298</v>
      </c>
      <c r="B173" s="122">
        <v>6.8491035477489675</v>
      </c>
      <c r="C173" s="122">
        <v>4</v>
      </c>
    </row>
    <row r="174" spans="1:3" ht="15.75" thickBot="1">
      <c r="A174" s="120">
        <f t="shared" si="2"/>
        <v>40329</v>
      </c>
      <c r="B174" s="122">
        <v>6.2658122558980409</v>
      </c>
      <c r="C174" s="122">
        <v>4</v>
      </c>
    </row>
    <row r="175" spans="1:3" ht="15.75" thickBot="1">
      <c r="A175" s="120">
        <f t="shared" si="2"/>
        <v>40359</v>
      </c>
      <c r="B175" s="122">
        <v>5.7991984176403832</v>
      </c>
      <c r="C175" s="122">
        <v>4</v>
      </c>
    </row>
    <row r="176" spans="1:3" ht="15.75" thickBot="1">
      <c r="A176" s="120">
        <f t="shared" si="2"/>
        <v>40390</v>
      </c>
      <c r="B176" s="122">
        <v>7.839779635849851</v>
      </c>
      <c r="C176" s="122">
        <v>4</v>
      </c>
    </row>
    <row r="177" spans="1:3" ht="15.75" thickBot="1">
      <c r="A177" s="120">
        <f t="shared" si="2"/>
        <v>40421</v>
      </c>
      <c r="B177" s="122">
        <v>9.6346102008419905</v>
      </c>
      <c r="C177" s="122">
        <v>4</v>
      </c>
    </row>
    <row r="178" spans="1:3" ht="15.75" thickBot="1">
      <c r="A178" s="120">
        <f t="shared" si="2"/>
        <v>40451</v>
      </c>
      <c r="B178" s="122">
        <v>8.6310528220195692</v>
      </c>
      <c r="C178" s="122">
        <v>4</v>
      </c>
    </row>
    <row r="179" spans="1:3" ht="15.75" thickBot="1">
      <c r="A179" s="120">
        <f t="shared" si="2"/>
        <v>40482</v>
      </c>
      <c r="B179" s="122">
        <v>9.110040251488158</v>
      </c>
      <c r="C179" s="122">
        <v>4</v>
      </c>
    </row>
    <row r="180" spans="1:3" ht="15.75" thickBot="1">
      <c r="A180" s="120">
        <f t="shared" si="2"/>
        <v>40512</v>
      </c>
      <c r="B180" s="122">
        <v>9.5729215977201392</v>
      </c>
      <c r="C180" s="122">
        <v>4</v>
      </c>
    </row>
    <row r="181" spans="1:3" ht="15.75" thickBot="1">
      <c r="A181" s="120">
        <f t="shared" si="2"/>
        <v>40543</v>
      </c>
      <c r="B181" s="122">
        <v>9.4261822453664195</v>
      </c>
      <c r="C181" s="122">
        <v>4</v>
      </c>
    </row>
    <row r="182" spans="1:3" ht="15.75" thickBot="1">
      <c r="A182" s="120">
        <f t="shared" si="2"/>
        <v>40574</v>
      </c>
      <c r="B182" s="122">
        <v>10.292065886806085</v>
      </c>
      <c r="C182" s="122">
        <v>4</v>
      </c>
    </row>
    <row r="183" spans="1:3" ht="15.75" thickBot="1">
      <c r="A183" s="120">
        <f t="shared" si="2"/>
        <v>40602</v>
      </c>
      <c r="B183" s="122">
        <v>11.373726464395801</v>
      </c>
      <c r="C183" s="122">
        <v>4</v>
      </c>
    </row>
    <row r="184" spans="1:3" ht="15.75" thickBot="1">
      <c r="A184" s="120">
        <f t="shared" si="2"/>
        <v>40633</v>
      </c>
      <c r="B184" s="122">
        <v>11.546838893514575</v>
      </c>
      <c r="C184" s="122">
        <v>4</v>
      </c>
    </row>
    <row r="185" spans="1:3" ht="15.75" thickBot="1">
      <c r="A185" s="120">
        <f t="shared" si="2"/>
        <v>40663</v>
      </c>
      <c r="B185" s="122">
        <v>8.8510762343201606</v>
      </c>
      <c r="C185" s="122">
        <v>4</v>
      </c>
    </row>
    <row r="186" spans="1:3" ht="15.75" thickBot="1">
      <c r="A186" s="120">
        <f t="shared" si="2"/>
        <v>40694</v>
      </c>
      <c r="B186" s="122">
        <v>8.9955073485476333</v>
      </c>
      <c r="C186" s="122">
        <v>4</v>
      </c>
    </row>
    <row r="187" spans="1:3" ht="15.75" thickBot="1">
      <c r="A187" s="120">
        <f t="shared" si="2"/>
        <v>40724</v>
      </c>
      <c r="B187" s="122">
        <v>8.5363044927967024</v>
      </c>
      <c r="C187" s="122">
        <v>4</v>
      </c>
    </row>
    <row r="188" spans="1:3" ht="15.75" thickBot="1">
      <c r="A188" s="120">
        <f t="shared" si="2"/>
        <v>40755</v>
      </c>
      <c r="B188" s="122">
        <v>6.2757578947111057</v>
      </c>
      <c r="C188" s="122">
        <v>4</v>
      </c>
    </row>
    <row r="189" spans="1:3" ht="15.75" thickBot="1">
      <c r="A189" s="120">
        <f t="shared" si="2"/>
        <v>40786</v>
      </c>
      <c r="B189" s="122">
        <v>4.769354926314918</v>
      </c>
      <c r="C189" s="122">
        <v>4</v>
      </c>
    </row>
    <row r="190" spans="1:3" ht="15.75" thickBot="1">
      <c r="A190" s="120">
        <f t="shared" si="2"/>
        <v>40816</v>
      </c>
      <c r="B190" s="122">
        <v>6.1970495942893535</v>
      </c>
      <c r="C190" s="122">
        <v>4</v>
      </c>
    </row>
    <row r="191" spans="1:3" ht="15.75" thickBot="1">
      <c r="A191" s="120">
        <f t="shared" si="2"/>
        <v>40847</v>
      </c>
      <c r="B191" s="122">
        <v>5.743833971024074</v>
      </c>
      <c r="C191" s="122">
        <v>4</v>
      </c>
    </row>
    <row r="192" spans="1:3" ht="15.75" thickBot="1">
      <c r="A192" s="120">
        <f t="shared" si="2"/>
        <v>40877</v>
      </c>
      <c r="B192" s="122">
        <v>4.8474474717435783</v>
      </c>
      <c r="C192" s="122">
        <v>4</v>
      </c>
    </row>
    <row r="193" spans="1:3" ht="15.75" thickBot="1">
      <c r="A193" s="120">
        <f t="shared" si="2"/>
        <v>40908</v>
      </c>
      <c r="B193" s="122">
        <v>4.6778100809234502</v>
      </c>
      <c r="C193" s="122">
        <v>4</v>
      </c>
    </row>
    <row r="194" spans="1:3" ht="15.75" thickBot="1">
      <c r="A194" s="120">
        <f t="shared" si="2"/>
        <v>40939</v>
      </c>
      <c r="B194" s="122">
        <v>4.8233599837991648</v>
      </c>
      <c r="C194" s="122">
        <v>4</v>
      </c>
    </row>
    <row r="195" spans="1:3" ht="15.75" thickBot="1">
      <c r="A195" s="120">
        <f t="shared" si="2"/>
        <v>40968</v>
      </c>
      <c r="B195" s="122">
        <v>2.9783339735698746</v>
      </c>
      <c r="C195" s="122">
        <v>4</v>
      </c>
    </row>
    <row r="196" spans="1:3" ht="15.75" thickBot="1">
      <c r="A196" s="120">
        <f t="shared" ref="A196:A259" si="3">+EOMONTH(A195,1)</f>
        <v>40999</v>
      </c>
      <c r="B196" s="122">
        <v>2.2406632643822206</v>
      </c>
      <c r="C196" s="122">
        <v>4</v>
      </c>
    </row>
    <row r="197" spans="1:3" ht="15.75" thickBot="1">
      <c r="A197" s="120">
        <f t="shared" si="3"/>
        <v>41029</v>
      </c>
      <c r="B197" s="122">
        <v>1.8745114880077267</v>
      </c>
      <c r="C197" s="122">
        <v>4</v>
      </c>
    </row>
    <row r="198" spans="1:3" ht="15.75" thickBot="1">
      <c r="A198" s="120">
        <f t="shared" si="3"/>
        <v>41060</v>
      </c>
      <c r="B198" s="122">
        <v>0.53349322875975247</v>
      </c>
      <c r="C198" s="122">
        <v>4</v>
      </c>
    </row>
    <row r="199" spans="1:3" ht="15.75" thickBot="1">
      <c r="A199" s="120">
        <f t="shared" si="3"/>
        <v>41090</v>
      </c>
      <c r="B199" s="122">
        <v>0.69466358337362522</v>
      </c>
      <c r="C199" s="122">
        <v>4</v>
      </c>
    </row>
    <row r="200" spans="1:3" ht="15.75" thickBot="1">
      <c r="A200" s="120">
        <f t="shared" si="3"/>
        <v>41121</v>
      </c>
      <c r="B200" s="122">
        <v>2.3321971784556297</v>
      </c>
      <c r="C200" s="122">
        <v>4</v>
      </c>
    </row>
    <row r="201" spans="1:3" ht="15.75" thickBot="1">
      <c r="A201" s="120">
        <f t="shared" si="3"/>
        <v>41152</v>
      </c>
      <c r="B201" s="122">
        <v>2.4940728824007721</v>
      </c>
      <c r="C201" s="122">
        <v>4</v>
      </c>
    </row>
    <row r="202" spans="1:3" ht="15.75" thickBot="1">
      <c r="A202" s="120">
        <f t="shared" si="3"/>
        <v>41182</v>
      </c>
      <c r="B202" s="122">
        <v>2.5024835387478959</v>
      </c>
      <c r="C202" s="122">
        <v>4</v>
      </c>
    </row>
    <row r="203" spans="1:3" ht="15.75" thickBot="1">
      <c r="A203" s="120">
        <f t="shared" si="3"/>
        <v>41213</v>
      </c>
      <c r="B203" s="122">
        <v>3.4343699162633357</v>
      </c>
      <c r="C203" s="122">
        <v>4</v>
      </c>
    </row>
    <row r="204" spans="1:3" ht="15.75" thickBot="1">
      <c r="A204" s="120">
        <f t="shared" si="3"/>
        <v>41243</v>
      </c>
      <c r="B204" s="122">
        <v>3.6286058850358245</v>
      </c>
      <c r="C204" s="122">
        <v>4</v>
      </c>
    </row>
    <row r="205" spans="1:3" ht="15.75" thickBot="1">
      <c r="A205" s="120">
        <f t="shared" si="3"/>
        <v>41274</v>
      </c>
      <c r="B205" s="122">
        <v>3.2198206878519358</v>
      </c>
      <c r="C205" s="122">
        <v>4</v>
      </c>
    </row>
    <row r="206" spans="1:3" ht="15.75" thickBot="1">
      <c r="A206" s="120">
        <f t="shared" si="3"/>
        <v>41305</v>
      </c>
      <c r="B206" s="122">
        <v>2.5523848904619655</v>
      </c>
      <c r="C206" s="122">
        <v>4</v>
      </c>
    </row>
    <row r="207" spans="1:3" ht="15.75" thickBot="1">
      <c r="A207" s="120">
        <f t="shared" si="3"/>
        <v>41333</v>
      </c>
      <c r="B207" s="122">
        <v>3.0666072022958986</v>
      </c>
      <c r="C207" s="122">
        <v>4</v>
      </c>
    </row>
    <row r="208" spans="1:3" ht="15.75" thickBot="1">
      <c r="A208" s="120">
        <f t="shared" si="3"/>
        <v>41364</v>
      </c>
      <c r="B208" s="122">
        <v>3.3972743813222053</v>
      </c>
      <c r="C208" s="122">
        <v>4</v>
      </c>
    </row>
    <row r="209" spans="1:3" ht="15.75" thickBot="1">
      <c r="A209" s="120">
        <f t="shared" si="3"/>
        <v>41394</v>
      </c>
      <c r="B209" s="122">
        <v>3.8983053708537625</v>
      </c>
      <c r="C209" s="122">
        <v>4</v>
      </c>
    </row>
    <row r="210" spans="1:3" ht="15.75" thickBot="1">
      <c r="A210" s="120">
        <f t="shared" si="3"/>
        <v>41425</v>
      </c>
      <c r="B210" s="122">
        <v>5.2136905261142914</v>
      </c>
      <c r="C210" s="122">
        <v>4</v>
      </c>
    </row>
    <row r="211" spans="1:3" ht="15.75" thickBot="1">
      <c r="A211" s="120">
        <f t="shared" si="3"/>
        <v>41455</v>
      </c>
      <c r="B211" s="122">
        <v>6.4811982386284939</v>
      </c>
      <c r="C211" s="122">
        <v>4</v>
      </c>
    </row>
    <row r="212" spans="1:3" ht="15.75" thickBot="1">
      <c r="A212" s="120">
        <f t="shared" si="3"/>
        <v>41486</v>
      </c>
      <c r="B212" s="122">
        <v>8.5397810369896092</v>
      </c>
      <c r="C212" s="122">
        <v>4</v>
      </c>
    </row>
    <row r="213" spans="1:3" ht="15.75" thickBot="1">
      <c r="A213" s="120">
        <f t="shared" si="3"/>
        <v>41517</v>
      </c>
      <c r="B213" s="122">
        <v>9.2772316982944574</v>
      </c>
      <c r="C213" s="122">
        <v>4</v>
      </c>
    </row>
    <row r="214" spans="1:3" ht="15.75" thickBot="1">
      <c r="A214" s="120">
        <f t="shared" si="3"/>
        <v>41547</v>
      </c>
      <c r="B214" s="122">
        <v>8.1757771606874456</v>
      </c>
      <c r="C214" s="122">
        <v>4</v>
      </c>
    </row>
    <row r="215" spans="1:3" ht="15.75" thickBot="1">
      <c r="A215" s="120">
        <f t="shared" si="3"/>
        <v>41578</v>
      </c>
      <c r="B215" s="122">
        <v>7.1383891268213375</v>
      </c>
      <c r="C215" s="122">
        <v>4</v>
      </c>
    </row>
    <row r="216" spans="1:3" ht="15.75" thickBot="1">
      <c r="A216" s="120">
        <f t="shared" si="3"/>
        <v>41608</v>
      </c>
      <c r="B216" s="122">
        <v>6.649145563466945</v>
      </c>
      <c r="C216" s="122">
        <v>4</v>
      </c>
    </row>
    <row r="217" spans="1:3" ht="15.75" thickBot="1">
      <c r="A217" s="120">
        <f t="shared" si="3"/>
        <v>41639</v>
      </c>
      <c r="B217" s="122">
        <v>5.5556132712271591</v>
      </c>
      <c r="C217" s="122">
        <v>4</v>
      </c>
    </row>
    <row r="218" spans="1:3" ht="15.75" thickBot="1">
      <c r="A218" s="120">
        <f t="shared" si="3"/>
        <v>41670</v>
      </c>
      <c r="B218" s="122">
        <v>5.4885022717926688</v>
      </c>
      <c r="C218" s="122">
        <v>4</v>
      </c>
    </row>
    <row r="219" spans="1:3" ht="15.75" thickBot="1">
      <c r="A219" s="120">
        <f t="shared" si="3"/>
        <v>41698</v>
      </c>
      <c r="B219" s="122">
        <v>4.6221819609523891</v>
      </c>
      <c r="C219" s="122">
        <v>4</v>
      </c>
    </row>
    <row r="220" spans="1:3" ht="15.75" thickBot="1">
      <c r="A220" s="120">
        <f t="shared" si="3"/>
        <v>41729</v>
      </c>
      <c r="B220" s="122">
        <v>3.7822617798462801</v>
      </c>
      <c r="C220" s="122">
        <v>4</v>
      </c>
    </row>
    <row r="221" spans="1:3" ht="15.75" thickBot="1">
      <c r="A221" s="120">
        <f t="shared" si="3"/>
        <v>41759</v>
      </c>
      <c r="B221" s="122">
        <v>4.4288760064186334</v>
      </c>
      <c r="C221" s="122">
        <v>4</v>
      </c>
    </row>
    <row r="222" spans="1:3" ht="15.75" thickBot="1">
      <c r="A222" s="120">
        <f t="shared" si="3"/>
        <v>41790</v>
      </c>
      <c r="B222" s="122">
        <v>3.6405948079150789</v>
      </c>
      <c r="C222" s="122">
        <v>4</v>
      </c>
    </row>
    <row r="223" spans="1:3" ht="15.75" thickBot="1">
      <c r="A223" s="120">
        <f t="shared" si="3"/>
        <v>41820</v>
      </c>
      <c r="B223" s="122">
        <v>1.7943096295683034</v>
      </c>
      <c r="C223" s="122">
        <v>4</v>
      </c>
    </row>
    <row r="224" spans="1:3" ht="15.75" thickBot="1">
      <c r="A224" s="120">
        <f t="shared" si="3"/>
        <v>41851</v>
      </c>
      <c r="B224" s="122">
        <v>0.39145276227546333</v>
      </c>
      <c r="C224" s="122">
        <v>4</v>
      </c>
    </row>
    <row r="225" spans="1:3" ht="15.75" thickBot="1">
      <c r="A225" s="120">
        <f t="shared" si="3"/>
        <v>41882</v>
      </c>
      <c r="B225" s="122">
        <v>0.84046238471439949</v>
      </c>
      <c r="C225" s="122">
        <v>4</v>
      </c>
    </row>
    <row r="226" spans="1:3" ht="15.75" thickBot="1">
      <c r="A226" s="120">
        <f t="shared" si="3"/>
        <v>41912</v>
      </c>
      <c r="B226" s="122">
        <v>1.4692839269633993</v>
      </c>
      <c r="C226" s="122">
        <v>4</v>
      </c>
    </row>
    <row r="227" spans="1:3" ht="15.75" thickBot="1">
      <c r="A227" s="120">
        <f t="shared" si="3"/>
        <v>41943</v>
      </c>
      <c r="B227" s="122">
        <v>2.1558960372742888</v>
      </c>
      <c r="C227" s="122">
        <v>4</v>
      </c>
    </row>
    <row r="228" spans="1:3" ht="15.75" thickBot="1">
      <c r="A228" s="120">
        <f t="shared" si="3"/>
        <v>41973</v>
      </c>
      <c r="B228" s="123">
        <v>2.5819108725963389</v>
      </c>
      <c r="C228" s="123">
        <v>4</v>
      </c>
    </row>
    <row r="229" spans="1:3" ht="15.75" thickBot="1">
      <c r="A229" s="120">
        <f t="shared" si="3"/>
        <v>42004</v>
      </c>
      <c r="B229" s="122">
        <v>4.5797867149019993</v>
      </c>
      <c r="C229" s="122">
        <v>4</v>
      </c>
    </row>
    <row r="230" spans="1:3" ht="15.75" thickBot="1">
      <c r="A230" s="120">
        <f t="shared" si="3"/>
        <v>42035</v>
      </c>
      <c r="B230" s="122">
        <v>4.2070070309414547</v>
      </c>
      <c r="C230" s="122">
        <v>4</v>
      </c>
    </row>
    <row r="231" spans="1:3" ht="15.75" thickBot="1">
      <c r="A231" s="120">
        <f t="shared" si="3"/>
        <v>42063</v>
      </c>
      <c r="B231" s="122">
        <v>5.4347412832389921</v>
      </c>
      <c r="C231" s="122">
        <v>4</v>
      </c>
    </row>
    <row r="232" spans="1:3" ht="15.75" thickBot="1">
      <c r="A232" s="120">
        <f t="shared" si="3"/>
        <v>42094</v>
      </c>
      <c r="B232" s="122">
        <v>5.7662535301654145</v>
      </c>
      <c r="C232" s="122">
        <v>4</v>
      </c>
    </row>
    <row r="233" spans="1:3" ht="15.75" thickBot="1">
      <c r="A233" s="120">
        <f t="shared" si="3"/>
        <v>42124</v>
      </c>
      <c r="B233" s="123">
        <v>4.7604182229447076</v>
      </c>
      <c r="C233" s="123">
        <v>4</v>
      </c>
    </row>
    <row r="234" spans="1:3" ht="15.75" thickBot="1">
      <c r="A234" s="120">
        <f t="shared" si="3"/>
        <v>42155</v>
      </c>
      <c r="B234" s="123">
        <v>5.0833799001351423</v>
      </c>
      <c r="C234" s="123">
        <v>4</v>
      </c>
    </row>
    <row r="235" spans="1:3" ht="15.75" thickBot="1">
      <c r="A235" s="120">
        <f t="shared" si="3"/>
        <v>42185</v>
      </c>
      <c r="B235" s="123">
        <v>5.5408996994312787</v>
      </c>
      <c r="C235" s="123">
        <v>4</v>
      </c>
    </row>
    <row r="236" spans="1:3" ht="15.75" thickBot="1">
      <c r="A236" s="120">
        <f t="shared" si="3"/>
        <v>42216</v>
      </c>
      <c r="B236" s="123">
        <v>4.247074086073539</v>
      </c>
      <c r="C236" s="123">
        <v>4</v>
      </c>
    </row>
    <row r="237" spans="1:3" ht="15.75" thickBot="1">
      <c r="A237" s="120">
        <f t="shared" si="3"/>
        <v>42247</v>
      </c>
      <c r="B237" s="123">
        <v>3.5893466144280666</v>
      </c>
      <c r="C237" s="123">
        <v>4</v>
      </c>
    </row>
    <row r="238" spans="1:3" ht="15.75" thickBot="1">
      <c r="A238" s="120">
        <f t="shared" si="3"/>
        <v>42277</v>
      </c>
      <c r="B238" s="123">
        <v>3.3089532051515675</v>
      </c>
      <c r="C238" s="123">
        <v>4</v>
      </c>
    </row>
    <row r="239" spans="1:3" ht="15.75" thickBot="1">
      <c r="A239" s="120">
        <f t="shared" si="3"/>
        <v>42308</v>
      </c>
      <c r="B239" s="123">
        <v>1.9106128378618479</v>
      </c>
      <c r="C239" s="123">
        <v>4</v>
      </c>
    </row>
    <row r="240" spans="1:3" ht="15.75" thickBot="1">
      <c r="A240" s="120">
        <f t="shared" si="3"/>
        <v>42338</v>
      </c>
      <c r="B240" s="123">
        <v>1.2065149816838101</v>
      </c>
      <c r="C240" s="123">
        <v>4</v>
      </c>
    </row>
    <row r="241" spans="1:3" ht="15.75" thickBot="1">
      <c r="A241" s="120">
        <f t="shared" si="3"/>
        <v>42369</v>
      </c>
      <c r="B241" s="123">
        <v>-0.12921553926888407</v>
      </c>
      <c r="C241" s="123">
        <v>4</v>
      </c>
    </row>
    <row r="242" spans="1:3" ht="15.75" thickBot="1">
      <c r="A242" s="120">
        <f t="shared" si="3"/>
        <v>42400</v>
      </c>
      <c r="B242" s="123">
        <v>-0.42617213516049901</v>
      </c>
      <c r="C242" s="123">
        <v>4</v>
      </c>
    </row>
    <row r="243" spans="1:3" ht="15.75" thickBot="1">
      <c r="A243" s="120">
        <f t="shared" si="3"/>
        <v>42429</v>
      </c>
      <c r="B243" s="123">
        <v>-1.7362742485880602</v>
      </c>
      <c r="C243" s="123">
        <v>4</v>
      </c>
    </row>
    <row r="244" spans="1:3" ht="15.75" thickBot="1">
      <c r="A244" s="120">
        <f t="shared" si="3"/>
        <v>42460</v>
      </c>
      <c r="B244" s="123">
        <v>-1.9925670122137689</v>
      </c>
      <c r="C244" s="123">
        <v>4</v>
      </c>
    </row>
    <row r="245" spans="1:3" ht="15.75" thickBot="1">
      <c r="A245" s="120">
        <f t="shared" si="3"/>
        <v>42490</v>
      </c>
      <c r="B245" s="123">
        <v>-1.8838951278732736</v>
      </c>
      <c r="C245" s="123">
        <v>4</v>
      </c>
    </row>
    <row r="246" spans="1:3" ht="15.75" thickBot="1">
      <c r="A246" s="120">
        <f t="shared" si="3"/>
        <v>42521</v>
      </c>
      <c r="B246" s="123">
        <v>-2.0696432790628592</v>
      </c>
      <c r="C246" s="123">
        <v>4</v>
      </c>
    </row>
    <row r="247" spans="1:3" ht="15.75" thickBot="1">
      <c r="A247" s="120">
        <f t="shared" si="3"/>
        <v>42551</v>
      </c>
      <c r="B247" s="123">
        <v>-1.1257347228100087</v>
      </c>
      <c r="C247" s="123">
        <v>4</v>
      </c>
    </row>
    <row r="248" spans="1:3" ht="15.75" thickBot="1">
      <c r="A248" s="120">
        <f t="shared" si="3"/>
        <v>42582</v>
      </c>
      <c r="B248" s="123">
        <v>-1.3192399364413347</v>
      </c>
      <c r="C248" s="123">
        <v>4</v>
      </c>
    </row>
    <row r="249" spans="1:3" ht="15.75" thickBot="1">
      <c r="A249" s="120">
        <f t="shared" si="3"/>
        <v>42613</v>
      </c>
      <c r="B249" s="123">
        <v>-1.8690759688025054</v>
      </c>
      <c r="C249" s="123">
        <v>4</v>
      </c>
    </row>
    <row r="250" spans="1:3" ht="15.75" thickBot="1">
      <c r="A250" s="120">
        <f t="shared" si="3"/>
        <v>42643</v>
      </c>
      <c r="B250" s="123">
        <v>-1.8568680835742128</v>
      </c>
      <c r="C250" s="123">
        <v>4</v>
      </c>
    </row>
    <row r="251" spans="1:3" ht="15.75" thickBot="1">
      <c r="A251" s="120">
        <f t="shared" si="3"/>
        <v>42674</v>
      </c>
      <c r="B251" s="123">
        <v>-0.91853613333805129</v>
      </c>
      <c r="C251" s="123">
        <v>4</v>
      </c>
    </row>
    <row r="252" spans="1:3" ht="15.75" thickBot="1">
      <c r="A252" s="120">
        <f t="shared" si="3"/>
        <v>42704</v>
      </c>
      <c r="B252" s="123">
        <v>-0.57371692064084812</v>
      </c>
      <c r="C252" s="123">
        <v>4</v>
      </c>
    </row>
    <row r="253" spans="1:3" ht="15.75" thickBot="1">
      <c r="A253" s="120">
        <f t="shared" si="3"/>
        <v>42735</v>
      </c>
      <c r="B253" s="123">
        <v>-1.0781091766335038</v>
      </c>
      <c r="C253" s="123">
        <v>4</v>
      </c>
    </row>
    <row r="254" spans="1:3" ht="15.75" thickBot="1">
      <c r="A254" s="120">
        <f t="shared" si="3"/>
        <v>42766</v>
      </c>
      <c r="B254" s="123">
        <v>-0.64611632998429513</v>
      </c>
      <c r="C254" s="123">
        <v>4</v>
      </c>
    </row>
    <row r="255" spans="1:3" ht="15.75" thickBot="1">
      <c r="A255" s="120">
        <f t="shared" si="3"/>
        <v>42794</v>
      </c>
      <c r="B255" s="123">
        <v>-0.15407780038482599</v>
      </c>
      <c r="C255" s="123">
        <v>4</v>
      </c>
    </row>
    <row r="256" spans="1:3" ht="15.75" thickBot="1">
      <c r="A256" s="120">
        <f t="shared" si="3"/>
        <v>42825</v>
      </c>
      <c r="B256" s="123">
        <v>-0.13048516098427854</v>
      </c>
      <c r="C256" s="123">
        <v>4</v>
      </c>
    </row>
    <row r="257" spans="1:3" ht="15.75" thickBot="1">
      <c r="A257" s="120">
        <f t="shared" si="3"/>
        <v>42855</v>
      </c>
      <c r="B257" s="123">
        <v>1.1728146076114712</v>
      </c>
      <c r="C257" s="123">
        <v>4</v>
      </c>
    </row>
    <row r="258" spans="1:3" ht="15.75" thickBot="1">
      <c r="A258" s="120">
        <f t="shared" si="3"/>
        <v>42886</v>
      </c>
      <c r="B258" s="123">
        <v>1.6032775336453824</v>
      </c>
      <c r="C258" s="123">
        <v>4</v>
      </c>
    </row>
    <row r="259" spans="1:3" ht="15.75" thickBot="1">
      <c r="A259" s="120">
        <f t="shared" si="3"/>
        <v>42916</v>
      </c>
      <c r="B259" s="123">
        <v>1.1093361034011764</v>
      </c>
      <c r="C259" s="123">
        <v>4</v>
      </c>
    </row>
    <row r="260" spans="1:3" ht="15.75" thickBot="1">
      <c r="A260" s="120">
        <f t="shared" ref="A260:A323" si="4">+EOMONTH(A259,1)</f>
        <v>42947</v>
      </c>
      <c r="B260" s="123">
        <v>0.86902275981495336</v>
      </c>
      <c r="C260" s="123">
        <v>4</v>
      </c>
    </row>
    <row r="261" spans="1:3" ht="15.75" thickBot="1">
      <c r="A261" s="120">
        <f t="shared" si="4"/>
        <v>42978</v>
      </c>
      <c r="B261" s="123">
        <v>0.94738361679354455</v>
      </c>
      <c r="C261" s="123">
        <v>4</v>
      </c>
    </row>
    <row r="262" spans="1:3" ht="15.75" thickBot="1">
      <c r="A262" s="120">
        <f t="shared" si="4"/>
        <v>43008</v>
      </c>
      <c r="B262" s="123">
        <v>0.95424660345040024</v>
      </c>
      <c r="C262" s="123">
        <v>4</v>
      </c>
    </row>
    <row r="263" spans="1:3" ht="15.75" thickBot="1">
      <c r="A263" s="120">
        <f t="shared" si="4"/>
        <v>43039</v>
      </c>
      <c r="B263" s="123">
        <v>1.211817300758014</v>
      </c>
      <c r="C263" s="123">
        <v>4</v>
      </c>
    </row>
    <row r="264" spans="1:3" ht="15.75" thickBot="1">
      <c r="A264" s="120">
        <f t="shared" si="4"/>
        <v>43069</v>
      </c>
      <c r="B264" s="123">
        <v>2.2196784606923785</v>
      </c>
      <c r="C264" s="123">
        <v>4</v>
      </c>
    </row>
    <row r="265" spans="1:3" ht="15.75" thickBot="1">
      <c r="A265" s="120">
        <f t="shared" si="4"/>
        <v>43100</v>
      </c>
      <c r="B265" s="123">
        <v>2.6114840393909731</v>
      </c>
      <c r="C265" s="123">
        <v>4</v>
      </c>
    </row>
    <row r="266" spans="1:3" ht="15.75" thickBot="1">
      <c r="A266" s="120">
        <f t="shared" si="4"/>
        <v>43131</v>
      </c>
      <c r="B266" s="123">
        <v>2.852979578360987</v>
      </c>
      <c r="C266" s="123">
        <v>4</v>
      </c>
    </row>
    <row r="267" spans="1:3" ht="15.75" thickBot="1">
      <c r="A267" s="120">
        <f t="shared" si="4"/>
        <v>43159</v>
      </c>
      <c r="B267" s="123">
        <v>3.2731236147623264</v>
      </c>
      <c r="C267" s="123">
        <v>4</v>
      </c>
    </row>
    <row r="268" spans="1:3" ht="15.75" thickBot="1">
      <c r="A268" s="120">
        <f t="shared" si="4"/>
        <v>43190</v>
      </c>
      <c r="B268" s="123">
        <v>3.725703037710403</v>
      </c>
      <c r="C268" s="123">
        <v>4</v>
      </c>
    </row>
    <row r="269" spans="1:3" ht="15.75" thickBot="1">
      <c r="A269" s="120">
        <f t="shared" si="4"/>
        <v>43220</v>
      </c>
      <c r="B269" s="123">
        <v>2.3721461376946564</v>
      </c>
      <c r="C269" s="123">
        <v>4</v>
      </c>
    </row>
    <row r="270" spans="1:3" ht="15.75" thickBot="1">
      <c r="A270" s="120">
        <f t="shared" si="4"/>
        <v>43251</v>
      </c>
      <c r="B270" s="123">
        <v>1.5580723816117796</v>
      </c>
      <c r="C270" s="123">
        <v>4</v>
      </c>
    </row>
    <row r="271" spans="1:3" ht="15.75" thickBot="1">
      <c r="A271" s="120">
        <f t="shared" si="4"/>
        <v>43281</v>
      </c>
      <c r="B271" s="123">
        <v>0.87704172905340272</v>
      </c>
      <c r="C271" s="123">
        <v>4</v>
      </c>
    </row>
    <row r="272" spans="1:3" ht="15.75" thickBot="1">
      <c r="A272" s="120">
        <f t="shared" si="4"/>
        <v>43312</v>
      </c>
      <c r="B272" s="123">
        <v>2.3265215483361885</v>
      </c>
      <c r="C272" s="123">
        <v>4</v>
      </c>
    </row>
    <row r="273" spans="1:3" ht="15.75" thickBot="1">
      <c r="A273" s="120">
        <f t="shared" si="4"/>
        <v>43343</v>
      </c>
      <c r="B273" s="123">
        <v>3.3257115923031506</v>
      </c>
      <c r="C273" s="123">
        <v>4</v>
      </c>
    </row>
    <row r="274" spans="1:3" ht="15.75" thickBot="1">
      <c r="A274" s="120">
        <f t="shared" si="4"/>
        <v>43373</v>
      </c>
      <c r="B274" s="123">
        <v>3.524709883857156</v>
      </c>
      <c r="C274" s="123">
        <v>4</v>
      </c>
    </row>
    <row r="275" spans="1:3" ht="15.75" thickBot="1">
      <c r="A275" s="120">
        <f t="shared" si="4"/>
        <v>43404</v>
      </c>
      <c r="B275" s="123">
        <v>2.8304155224668506</v>
      </c>
      <c r="C275" s="123">
        <v>4</v>
      </c>
    </row>
    <row r="276" spans="1:3" ht="15.75" thickBot="1">
      <c r="A276" s="120">
        <f t="shared" si="4"/>
        <v>43434</v>
      </c>
      <c r="B276" s="123">
        <v>1.847915431679354</v>
      </c>
      <c r="C276" s="123">
        <v>4</v>
      </c>
    </row>
    <row r="277" spans="1:3" ht="15.75" thickBot="1">
      <c r="A277" s="120">
        <f t="shared" si="4"/>
        <v>43465</v>
      </c>
      <c r="B277" s="123">
        <v>1.7912209026326593</v>
      </c>
      <c r="C277" s="123">
        <v>4</v>
      </c>
    </row>
    <row r="278" spans="1:3" ht="15.75" thickBot="1">
      <c r="A278" s="120">
        <f t="shared" si="4"/>
        <v>43496</v>
      </c>
      <c r="B278" s="123">
        <v>0.79097636655596659</v>
      </c>
      <c r="C278" s="123">
        <v>4</v>
      </c>
    </row>
    <row r="279" spans="1:3" ht="15.75" thickBot="1">
      <c r="A279" s="120">
        <f t="shared" si="4"/>
        <v>43524</v>
      </c>
      <c r="B279" s="123">
        <v>1.8976618564860388</v>
      </c>
      <c r="C279" s="123">
        <v>4</v>
      </c>
    </row>
    <row r="280" spans="1:3" ht="15.75" thickBot="1">
      <c r="A280" s="120">
        <f t="shared" si="4"/>
        <v>43555</v>
      </c>
      <c r="B280" s="123">
        <v>1.8811658309777073</v>
      </c>
      <c r="C280" s="123">
        <v>4</v>
      </c>
    </row>
    <row r="281" spans="1:3" ht="15.75" thickBot="1">
      <c r="A281" s="120">
        <f t="shared" si="4"/>
        <v>43585</v>
      </c>
      <c r="B281" s="123">
        <v>2.1504850922056562</v>
      </c>
      <c r="C281" s="123">
        <v>4</v>
      </c>
    </row>
    <row r="282" spans="1:3" ht="15.75" thickBot="1">
      <c r="A282" s="120">
        <f t="shared" si="4"/>
        <v>43616</v>
      </c>
      <c r="B282" s="123">
        <v>2.7652597181532172</v>
      </c>
      <c r="C282" s="123">
        <v>4</v>
      </c>
    </row>
    <row r="283" spans="1:3" ht="15.75" thickBot="1">
      <c r="A283" s="120">
        <f t="shared" si="4"/>
        <v>43646</v>
      </c>
      <c r="B283" s="123">
        <v>2.5</v>
      </c>
      <c r="C283" s="123">
        <v>4</v>
      </c>
    </row>
    <row r="284" spans="1:3" ht="15.75" thickBot="1">
      <c r="A284" s="120">
        <f t="shared" si="4"/>
        <v>43677</v>
      </c>
      <c r="B284" s="123">
        <v>1.6569795204561331</v>
      </c>
      <c r="C284" s="123">
        <v>4</v>
      </c>
    </row>
    <row r="285" spans="1:3" ht="15.75" thickBot="1">
      <c r="A285" s="120">
        <f t="shared" si="4"/>
        <v>43708</v>
      </c>
      <c r="B285" s="123">
        <v>0.62771323268484025</v>
      </c>
      <c r="C285" s="123">
        <v>4</v>
      </c>
    </row>
    <row r="286" spans="1:3" ht="15.75" thickBot="1">
      <c r="A286" s="120">
        <f t="shared" si="4"/>
        <v>43738</v>
      </c>
      <c r="B286" s="123">
        <v>0.5</v>
      </c>
      <c r="C286" s="123">
        <v>4</v>
      </c>
    </row>
    <row r="287" spans="1:3" ht="15.75" thickBot="1">
      <c r="A287" s="120">
        <f t="shared" si="4"/>
        <v>43769</v>
      </c>
      <c r="B287" s="123">
        <v>0.90000000000000568</v>
      </c>
      <c r="C287" s="123">
        <v>4</v>
      </c>
    </row>
    <row r="288" spans="1:3" ht="15.75" thickBot="1">
      <c r="A288" s="120">
        <f t="shared" si="4"/>
        <v>43799</v>
      </c>
      <c r="B288" s="123">
        <v>1</v>
      </c>
      <c r="C288" s="123">
        <v>4</v>
      </c>
    </row>
    <row r="289" spans="1:3" ht="15.75" thickBot="1">
      <c r="A289" s="120">
        <f t="shared" si="4"/>
        <v>43830</v>
      </c>
      <c r="B289" s="123">
        <v>0.72816647656999578</v>
      </c>
      <c r="C289" s="123">
        <v>4</v>
      </c>
    </row>
    <row r="290" spans="1:3" ht="15.75" thickBot="1">
      <c r="A290" s="120">
        <f t="shared" si="4"/>
        <v>43861</v>
      </c>
      <c r="B290" s="123">
        <v>0.27658563406973258</v>
      </c>
      <c r="C290" s="123">
        <v>4</v>
      </c>
    </row>
    <row r="291" spans="1:3" ht="15.75" thickBot="1">
      <c r="A291" s="120">
        <f t="shared" si="4"/>
        <v>43890</v>
      </c>
      <c r="B291" s="123">
        <v>-0.54084569473241118</v>
      </c>
      <c r="C291" s="123">
        <v>4</v>
      </c>
    </row>
    <row r="292" spans="1:3" ht="15.75" thickBot="1">
      <c r="A292" s="120">
        <f t="shared" si="4"/>
        <v>43921</v>
      </c>
      <c r="B292" s="123">
        <v>-0.11022336893752538</v>
      </c>
      <c r="C292" s="123">
        <v>4</v>
      </c>
    </row>
    <row r="293" spans="1:3" ht="15.75" thickBot="1">
      <c r="A293" s="120">
        <f t="shared" si="4"/>
        <v>43951</v>
      </c>
      <c r="B293" s="123">
        <v>0.85542195074623351</v>
      </c>
      <c r="C293" s="123">
        <v>4</v>
      </c>
    </row>
    <row r="294" spans="1:3" ht="15.75" thickBot="1">
      <c r="A294" s="120">
        <f t="shared" si="4"/>
        <v>43982</v>
      </c>
      <c r="B294" s="123">
        <v>1.1580085630596528</v>
      </c>
      <c r="C294" s="123">
        <v>4</v>
      </c>
    </row>
    <row r="295" spans="1:3" ht="15.75" thickBot="1">
      <c r="A295" s="120">
        <f t="shared" si="4"/>
        <v>44012</v>
      </c>
      <c r="B295" s="123">
        <v>1.6775261712177212</v>
      </c>
      <c r="C295" s="123">
        <v>4</v>
      </c>
    </row>
    <row r="296" spans="1:3" ht="15.75" thickBot="1">
      <c r="A296" s="120">
        <f t="shared" si="4"/>
        <v>44043</v>
      </c>
      <c r="B296" s="123">
        <v>1.5187898303232146</v>
      </c>
      <c r="C296" s="123">
        <v>4</v>
      </c>
    </row>
    <row r="297" spans="1:3" ht="15.75" thickBot="1">
      <c r="A297" s="120">
        <f t="shared" si="4"/>
        <v>44074</v>
      </c>
      <c r="B297" s="123">
        <v>1.8167405331190878</v>
      </c>
      <c r="C297" s="123">
        <v>4</v>
      </c>
    </row>
    <row r="298" spans="1:3" ht="15.75" thickBot="1">
      <c r="A298" s="120">
        <f t="shared" si="4"/>
        <v>44104</v>
      </c>
      <c r="B298" s="123">
        <v>1.4326844717312213</v>
      </c>
      <c r="C298" s="123">
        <v>4</v>
      </c>
    </row>
    <row r="299" spans="1:3" ht="15.75" thickBot="1">
      <c r="A299" s="120">
        <f t="shared" si="4"/>
        <v>44135</v>
      </c>
      <c r="B299" s="123">
        <v>1.3441364663858479</v>
      </c>
      <c r="C299" s="123">
        <v>4</v>
      </c>
    </row>
    <row r="300" spans="1:3" ht="15.75" thickBot="1">
      <c r="A300" s="120">
        <f t="shared" si="4"/>
        <v>44165</v>
      </c>
      <c r="B300" s="123">
        <v>1.5585891969706438</v>
      </c>
      <c r="C300" s="123">
        <v>4</v>
      </c>
    </row>
    <row r="301" spans="1:3" ht="15.75" thickBot="1">
      <c r="A301" s="120">
        <f t="shared" si="4"/>
        <v>44196</v>
      </c>
      <c r="B301" s="123">
        <v>3.6638246566360237</v>
      </c>
      <c r="C301" s="123">
        <v>4</v>
      </c>
    </row>
    <row r="302" spans="1:3" ht="15.75" thickBot="1">
      <c r="A302" s="120">
        <f t="shared" si="4"/>
        <v>44227</v>
      </c>
      <c r="B302" s="123">
        <v>4.5148886220006261</v>
      </c>
      <c r="C302" s="123">
        <v>4</v>
      </c>
    </row>
    <row r="303" spans="1:3" ht="15.75" thickBot="1">
      <c r="A303" s="120">
        <f t="shared" si="4"/>
        <v>44255</v>
      </c>
      <c r="B303" s="123">
        <v>5.3267515218621924</v>
      </c>
      <c r="C303" s="123">
        <v>4</v>
      </c>
    </row>
    <row r="304" spans="1:3" ht="15.75" thickBot="1">
      <c r="A304" s="120">
        <f t="shared" si="4"/>
        <v>44286</v>
      </c>
      <c r="B304" s="123">
        <v>5.7810093225161552</v>
      </c>
      <c r="C304" s="123">
        <v>4</v>
      </c>
    </row>
    <row r="305" spans="1:3" ht="15.75" thickBot="1">
      <c r="A305" s="120">
        <f t="shared" si="4"/>
        <v>44316</v>
      </c>
      <c r="B305" s="123">
        <v>6.1569193415054002</v>
      </c>
      <c r="C305" s="123">
        <v>4</v>
      </c>
    </row>
    <row r="306" spans="1:3" ht="15.75" thickBot="1">
      <c r="A306" s="120">
        <f t="shared" si="4"/>
        <v>44347</v>
      </c>
      <c r="B306" s="123">
        <v>5.9006948589342016</v>
      </c>
      <c r="C306" s="123">
        <v>4</v>
      </c>
    </row>
    <row r="307" spans="1:3" ht="15.75" thickBot="1">
      <c r="A307" s="120">
        <f t="shared" si="4"/>
        <v>44377</v>
      </c>
      <c r="B307" s="123">
        <v>6.5046445234588646</v>
      </c>
      <c r="C307" s="123">
        <v>4</v>
      </c>
    </row>
    <row r="308" spans="1:3" ht="15.75" thickBot="1">
      <c r="A308" s="120">
        <f t="shared" si="4"/>
        <v>44408</v>
      </c>
      <c r="B308" s="123">
        <v>8.2227275731544154</v>
      </c>
      <c r="C308" s="123">
        <v>4</v>
      </c>
    </row>
    <row r="309" spans="1:3" ht="15.75" thickBot="1">
      <c r="A309" s="120">
        <f t="shared" si="4"/>
        <v>44439</v>
      </c>
      <c r="B309" s="123">
        <v>8.7823860822581139</v>
      </c>
      <c r="C309" s="123">
        <v>4</v>
      </c>
    </row>
    <row r="310" spans="1:3" ht="15.75" thickBot="1">
      <c r="A310" s="120">
        <f t="shared" si="4"/>
        <v>44469</v>
      </c>
      <c r="B310" s="123">
        <v>8.8886539553763413</v>
      </c>
      <c r="C310" s="123">
        <v>4</v>
      </c>
    </row>
    <row r="311" spans="1:3" ht="15.75" thickBot="1">
      <c r="A311" s="120">
        <f t="shared" si="4"/>
        <v>44500</v>
      </c>
      <c r="B311" s="123">
        <v>9.1040943851299545</v>
      </c>
      <c r="C311" s="123">
        <v>4</v>
      </c>
    </row>
    <row r="312" spans="1:3" ht="15.75" thickBot="1">
      <c r="A312" s="120">
        <f t="shared" si="4"/>
        <v>44530</v>
      </c>
      <c r="B312" s="123">
        <v>9.5566762184085832</v>
      </c>
      <c r="C312" s="123">
        <v>4</v>
      </c>
    </row>
    <row r="313" spans="1:3" ht="15.75" thickBot="1">
      <c r="A313" s="120">
        <f t="shared" si="4"/>
        <v>44561</v>
      </c>
      <c r="B313" s="123">
        <v>7.6754534627573037</v>
      </c>
      <c r="C313" s="123">
        <v>4</v>
      </c>
    </row>
    <row r="314" spans="1:3" ht="15.75" thickBot="1">
      <c r="A314" s="120">
        <f t="shared" si="4"/>
        <v>44592</v>
      </c>
      <c r="B314" s="123">
        <v>7.0769205766379315</v>
      </c>
      <c r="C314" s="123">
        <v>4</v>
      </c>
    </row>
    <row r="315" spans="1:3" ht="15.75" thickBot="1">
      <c r="A315" s="120">
        <f t="shared" si="4"/>
        <v>44620</v>
      </c>
      <c r="B315" s="123">
        <v>6.5432090002156116</v>
      </c>
      <c r="C315" s="123">
        <v>4</v>
      </c>
    </row>
    <row r="316" spans="1:3" ht="15.75" thickBot="1">
      <c r="A316" s="120">
        <f t="shared" si="4"/>
        <v>44651</v>
      </c>
      <c r="B316" s="123">
        <v>7.3617969746003382</v>
      </c>
      <c r="C316" s="123">
        <v>4</v>
      </c>
    </row>
    <row r="317" spans="1:3" ht="15.75" thickBot="1">
      <c r="A317" s="120">
        <f t="shared" si="4"/>
        <v>44681</v>
      </c>
      <c r="B317" s="123">
        <v>8.4252580519207356</v>
      </c>
      <c r="C317" s="123">
        <v>4</v>
      </c>
    </row>
    <row r="318" spans="1:3" ht="15.75" thickBot="1">
      <c r="A318" s="120">
        <f t="shared" si="4"/>
        <v>44712</v>
      </c>
      <c r="B318" s="123">
        <v>8.9862917816955417</v>
      </c>
      <c r="C318" s="123">
        <v>4</v>
      </c>
    </row>
    <row r="319" spans="1:3" ht="15.75" thickBot="1">
      <c r="A319" s="120">
        <f t="shared" si="4"/>
        <v>44742</v>
      </c>
      <c r="B319" s="123">
        <v>10.274467693331786</v>
      </c>
      <c r="C319" s="123">
        <v>4</v>
      </c>
    </row>
    <row r="320" spans="1:3" ht="15.75" thickBot="1">
      <c r="A320" s="120">
        <f t="shared" si="4"/>
        <v>44773</v>
      </c>
      <c r="B320" s="123">
        <v>9.3216627279495867</v>
      </c>
      <c r="C320" s="123">
        <v>4</v>
      </c>
    </row>
    <row r="321" spans="1:3" ht="15.75" thickBot="1">
      <c r="A321" s="120">
        <f t="shared" si="4"/>
        <v>44804</v>
      </c>
      <c r="B321" s="124">
        <v>9.1287829914562479</v>
      </c>
      <c r="C321" s="124">
        <v>4</v>
      </c>
    </row>
    <row r="322" spans="1:3" ht="15.75" thickBot="1">
      <c r="A322" s="120">
        <f t="shared" si="4"/>
        <v>44834</v>
      </c>
      <c r="B322" s="124">
        <v>9.9151144159470022</v>
      </c>
      <c r="C322" s="124">
        <v>4</v>
      </c>
    </row>
    <row r="323" spans="1:3" ht="15.75" thickBot="1">
      <c r="A323" s="120">
        <f t="shared" si="4"/>
        <v>44865</v>
      </c>
      <c r="B323" s="124">
        <v>9.477165434431825</v>
      </c>
      <c r="C323" s="124">
        <v>4</v>
      </c>
    </row>
    <row r="324" spans="1:3" ht="15.75" thickBot="1">
      <c r="A324" s="120">
        <f t="shared" ref="A324:A347" si="5">+EOMONTH(A323,1)</f>
        <v>44895</v>
      </c>
      <c r="B324" s="125">
        <v>8.8446621147541009</v>
      </c>
      <c r="C324" s="125">
        <v>4</v>
      </c>
    </row>
    <row r="325" spans="1:3" ht="15.75" thickBot="1">
      <c r="A325" s="120">
        <f t="shared" si="5"/>
        <v>44926</v>
      </c>
      <c r="B325" s="123">
        <v>8.3026886372339987</v>
      </c>
      <c r="C325" s="123">
        <v>4</v>
      </c>
    </row>
    <row r="326" spans="1:3" ht="15.75" thickBot="1">
      <c r="A326" s="120">
        <f t="shared" si="5"/>
        <v>44957</v>
      </c>
      <c r="B326" s="124">
        <v>8.0513101873760036</v>
      </c>
      <c r="C326" s="124">
        <v>4</v>
      </c>
    </row>
    <row r="327" spans="1:3" ht="15.75" thickBot="1">
      <c r="A327" s="120">
        <f t="shared" si="5"/>
        <v>44985</v>
      </c>
      <c r="B327" s="124">
        <v>8.0504413480060038</v>
      </c>
      <c r="C327" s="124">
        <v>4</v>
      </c>
    </row>
    <row r="328" spans="1:3" ht="15.75" thickBot="1">
      <c r="A328" s="120">
        <f t="shared" si="5"/>
        <v>45016</v>
      </c>
      <c r="B328" s="124">
        <v>5.4496798492630063</v>
      </c>
      <c r="C328" s="124">
        <v>4</v>
      </c>
    </row>
    <row r="329" spans="1:3" ht="15.75" thickBot="1">
      <c r="A329" s="120">
        <f t="shared" si="5"/>
        <v>45046</v>
      </c>
      <c r="B329" s="124">
        <v>3.2368670906419936</v>
      </c>
      <c r="C329" s="124">
        <v>4</v>
      </c>
    </row>
    <row r="330" spans="1:3" ht="15.75" thickBot="1">
      <c r="A330" s="120">
        <f t="shared" si="5"/>
        <v>45077</v>
      </c>
      <c r="B330" s="124">
        <v>1.2871011081221866</v>
      </c>
      <c r="C330" s="124">
        <v>4</v>
      </c>
    </row>
    <row r="331" spans="1:3" ht="15.75" thickBot="1">
      <c r="A331" s="120">
        <f t="shared" si="5"/>
        <v>45107</v>
      </c>
      <c r="B331" s="124">
        <v>-0.50755079107256051</v>
      </c>
      <c r="C331" s="124">
        <v>4</v>
      </c>
    </row>
    <row r="332" spans="1:3" ht="15.75" thickBot="1">
      <c r="A332" s="120">
        <f t="shared" si="5"/>
        <v>45138</v>
      </c>
      <c r="B332" s="126">
        <v>-0.10059010767696464</v>
      </c>
      <c r="C332" s="126">
        <v>4</v>
      </c>
    </row>
    <row r="333" spans="1:3" ht="15.75" thickBot="1">
      <c r="A333" s="120">
        <f t="shared" si="5"/>
        <v>45169</v>
      </c>
      <c r="B333" s="126">
        <v>-0.16831355515660107</v>
      </c>
      <c r="C333" s="126">
        <v>4</v>
      </c>
    </row>
    <row r="334" spans="1:3" ht="15.75" thickBot="1">
      <c r="A334" s="120">
        <f t="shared" si="5"/>
        <v>45199</v>
      </c>
      <c r="B334" s="124">
        <v>7.568803554806891E-2</v>
      </c>
      <c r="C334" s="124">
        <v>4</v>
      </c>
    </row>
    <row r="335" spans="1:3" ht="15.75" thickBot="1">
      <c r="A335" s="120">
        <f t="shared" si="5"/>
        <v>45230</v>
      </c>
      <c r="B335" s="124">
        <v>0.12196043169521431</v>
      </c>
      <c r="C335" s="124">
        <v>4</v>
      </c>
    </row>
    <row r="336" spans="1:3" ht="15.75" thickBot="1">
      <c r="A336" s="120">
        <f t="shared" si="5"/>
        <v>45260</v>
      </c>
      <c r="B336" s="124">
        <v>-0.48885044501216157</v>
      </c>
      <c r="C336" s="124">
        <v>4</v>
      </c>
    </row>
    <row r="337" spans="1:3" ht="15.75" thickBot="1">
      <c r="A337" s="120">
        <f t="shared" si="5"/>
        <v>45291</v>
      </c>
      <c r="B337" s="124">
        <v>-0.62021525726359528</v>
      </c>
      <c r="C337" s="124">
        <v>4</v>
      </c>
    </row>
    <row r="338" spans="1:3" ht="15.75" thickBot="1">
      <c r="A338" s="120">
        <f t="shared" si="5"/>
        <v>45322</v>
      </c>
      <c r="B338" s="124">
        <v>-0.85954367090971573</v>
      </c>
      <c r="C338" s="124">
        <v>4</v>
      </c>
    </row>
    <row r="339" spans="1:3" ht="15.75" thickBot="1">
      <c r="A339" s="120">
        <f t="shared" si="5"/>
        <v>45351</v>
      </c>
      <c r="B339" s="124">
        <v>-1.6511541998150534</v>
      </c>
      <c r="C339" s="124">
        <v>4</v>
      </c>
    </row>
    <row r="340" spans="1:3" ht="15.75" thickBot="1">
      <c r="A340" s="120">
        <f t="shared" si="5"/>
        <v>45382</v>
      </c>
      <c r="B340" s="124">
        <v>-1.2012081435271824</v>
      </c>
      <c r="C340" s="124">
        <v>4</v>
      </c>
    </row>
    <row r="341" spans="1:3" ht="15.75" thickBot="1">
      <c r="A341" s="120">
        <f t="shared" si="5"/>
        <v>45412</v>
      </c>
      <c r="B341" s="124">
        <v>-0.7282248727489673</v>
      </c>
      <c r="C341" s="124">
        <v>4</v>
      </c>
    </row>
    <row r="342" spans="1:3" ht="15.75" thickBot="1">
      <c r="A342" s="120">
        <f t="shared" si="5"/>
        <v>45443</v>
      </c>
      <c r="B342" s="126">
        <v>0.26408273303317742</v>
      </c>
      <c r="C342" s="126">
        <v>4</v>
      </c>
    </row>
    <row r="343" spans="1:3" ht="15.75" thickBot="1">
      <c r="A343" s="120">
        <f t="shared" si="5"/>
        <v>45473</v>
      </c>
      <c r="B343" s="126">
        <v>0.78870010734905804</v>
      </c>
      <c r="C343" s="126">
        <v>4</v>
      </c>
    </row>
    <row r="344" spans="1:3" ht="15.75" thickBot="1">
      <c r="A344" s="120">
        <f t="shared" si="5"/>
        <v>45504</v>
      </c>
      <c r="B344" s="126">
        <v>1.3914749454629032</v>
      </c>
      <c r="C344" s="126">
        <v>4</v>
      </c>
    </row>
    <row r="345" spans="1:3" ht="15.75" thickBot="1">
      <c r="A345" s="120">
        <f t="shared" si="5"/>
        <v>45535</v>
      </c>
      <c r="B345" s="126">
        <v>1.348533881608688</v>
      </c>
      <c r="C345" s="126">
        <v>4</v>
      </c>
    </row>
    <row r="346" spans="1:3" ht="15.75" thickBot="1">
      <c r="A346" s="120">
        <f t="shared" si="5"/>
        <v>45565</v>
      </c>
      <c r="B346" s="126">
        <v>0.62855110302560036</v>
      </c>
      <c r="C346" s="126">
        <v>4</v>
      </c>
    </row>
    <row r="347" spans="1:3" ht="15.75" thickBot="1">
      <c r="A347" s="120">
        <f t="shared" si="5"/>
        <v>45596</v>
      </c>
      <c r="B347" s="127">
        <v>0.60594045980830913</v>
      </c>
      <c r="C347" s="127">
        <v>4</v>
      </c>
    </row>
  </sheetData>
  <pageMargins left="0.7" right="0.7" top="0.75" bottom="0.75" header="0.3" footer="0.3"/>
  <pageSetup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176"/>
  <sheetViews>
    <sheetView workbookViewId="0">
      <selection activeCell="E14" sqref="E14"/>
    </sheetView>
  </sheetViews>
  <sheetFormatPr defaultRowHeight="15"/>
  <sheetData>
    <row r="1" spans="1:7" ht="17.25">
      <c r="A1" s="128" t="s">
        <v>1111</v>
      </c>
      <c r="B1" s="128" t="s">
        <v>1112</v>
      </c>
    </row>
    <row r="2" spans="1:7" ht="17.25">
      <c r="A2" s="128">
        <v>1.0732051279999999</v>
      </c>
      <c r="B2" s="128">
        <v>1.7234946339999999</v>
      </c>
      <c r="G2" s="129" t="s">
        <v>1113</v>
      </c>
    </row>
    <row r="3" spans="1:7" ht="17.25">
      <c r="A3" s="128">
        <v>1.113</v>
      </c>
      <c r="B3" s="128">
        <v>1.4042669889999999</v>
      </c>
    </row>
    <row r="4" spans="1:7" ht="17.25">
      <c r="A4" s="128">
        <v>1.359846154</v>
      </c>
      <c r="B4" s="128">
        <v>2.3067363279999999</v>
      </c>
    </row>
    <row r="5" spans="1:7" ht="17.25">
      <c r="A5" s="128">
        <v>1.6731025639999999</v>
      </c>
      <c r="B5" s="128">
        <v>1.894730531</v>
      </c>
    </row>
    <row r="6" spans="1:7" ht="17.25">
      <c r="A6" s="128">
        <v>1.7152307689999999</v>
      </c>
      <c r="B6" s="128">
        <v>2.6911572239999999</v>
      </c>
    </row>
    <row r="7" spans="1:7" ht="17.25">
      <c r="A7" s="128">
        <v>1.8413333329999999</v>
      </c>
      <c r="B7" s="128">
        <v>0.90943130000000005</v>
      </c>
    </row>
    <row r="8" spans="1:7" ht="17.25">
      <c r="A8" s="128">
        <v>2.1071315789999998</v>
      </c>
      <c r="B8" s="128">
        <v>1.5281974620000001</v>
      </c>
    </row>
    <row r="9" spans="1:7" ht="17.25">
      <c r="A9" s="128">
        <v>2.1081025640000002</v>
      </c>
      <c r="B9" s="128">
        <v>3.677852326</v>
      </c>
    </row>
    <row r="10" spans="1:7" ht="17.25">
      <c r="A10" s="128">
        <v>2.1108974360000001</v>
      </c>
      <c r="B10" s="128">
        <v>1.4927002170000001</v>
      </c>
    </row>
    <row r="11" spans="1:7" ht="17.25">
      <c r="A11" s="128">
        <v>2.1405384619999999</v>
      </c>
      <c r="B11" s="128">
        <v>2.1236385910000002</v>
      </c>
    </row>
    <row r="12" spans="1:7" ht="17.25">
      <c r="A12" s="128">
        <v>2.1421999999999999</v>
      </c>
      <c r="B12" s="128">
        <v>2.2159091950000001</v>
      </c>
    </row>
    <row r="13" spans="1:7" ht="17.25">
      <c r="A13" s="128">
        <v>2.425461538</v>
      </c>
      <c r="B13" s="128">
        <v>2.0431787809999999</v>
      </c>
    </row>
    <row r="14" spans="1:7" ht="17.25">
      <c r="A14" s="128">
        <v>2.4409743590000001</v>
      </c>
      <c r="B14" s="128">
        <v>1.4586509830000001</v>
      </c>
    </row>
    <row r="15" spans="1:7" ht="17.25">
      <c r="A15" s="128">
        <v>2.4437948719999998</v>
      </c>
      <c r="B15" s="128">
        <v>2.703880404</v>
      </c>
    </row>
    <row r="16" spans="1:7" ht="17.25">
      <c r="A16" s="128">
        <v>2.4612105259999999</v>
      </c>
      <c r="B16" s="128">
        <v>2.628733387</v>
      </c>
    </row>
    <row r="17" spans="1:2" ht="17.25">
      <c r="A17" s="128">
        <v>2.4742307690000001</v>
      </c>
      <c r="B17" s="128">
        <v>3.8121856670000001</v>
      </c>
    </row>
    <row r="18" spans="1:2" ht="17.25">
      <c r="A18" s="128">
        <v>2.532</v>
      </c>
      <c r="B18" s="128">
        <v>3.5932167420000001</v>
      </c>
    </row>
    <row r="19" spans="1:2" ht="17.25">
      <c r="A19" s="128">
        <v>2.641076923</v>
      </c>
      <c r="B19" s="128">
        <v>2.482881312</v>
      </c>
    </row>
    <row r="20" spans="1:2" ht="17.25">
      <c r="A20" s="128">
        <v>2.668564103</v>
      </c>
      <c r="B20" s="128">
        <v>2.1037087250000002</v>
      </c>
    </row>
    <row r="21" spans="1:2" ht="17.25">
      <c r="A21" s="128">
        <v>2.6941304349999999</v>
      </c>
      <c r="B21" s="128">
        <v>2.1250895289999998</v>
      </c>
    </row>
    <row r="22" spans="1:2" ht="17.25">
      <c r="A22" s="128">
        <v>2.7163333330000001</v>
      </c>
      <c r="B22" s="128">
        <v>2.4371064809999998</v>
      </c>
    </row>
    <row r="23" spans="1:2" ht="17.25">
      <c r="A23" s="128">
        <v>3.0088333330000001</v>
      </c>
      <c r="B23" s="128">
        <v>2.5092992660000002</v>
      </c>
    </row>
    <row r="24" spans="1:2" ht="17.25">
      <c r="A24" s="128">
        <v>3.036076923</v>
      </c>
      <c r="B24" s="128">
        <v>4.5562267920000004</v>
      </c>
    </row>
    <row r="25" spans="1:2" ht="17.25">
      <c r="A25" s="128">
        <v>3.0482051280000002</v>
      </c>
      <c r="B25" s="128">
        <v>1.8192148370000001</v>
      </c>
    </row>
    <row r="26" spans="1:2" ht="17.25">
      <c r="A26" s="128">
        <v>3.089948718</v>
      </c>
      <c r="B26" s="128">
        <v>2.5981628419999998</v>
      </c>
    </row>
    <row r="27" spans="1:2" ht="17.25">
      <c r="A27" s="128">
        <v>3.0947692309999999</v>
      </c>
      <c r="B27" s="128">
        <v>4.2003635709999996</v>
      </c>
    </row>
    <row r="28" spans="1:2" ht="17.25">
      <c r="A28" s="128">
        <v>3.1191304350000002</v>
      </c>
      <c r="B28" s="128">
        <v>2.807742019</v>
      </c>
    </row>
    <row r="29" spans="1:2" ht="17.25">
      <c r="A29" s="128">
        <v>3.1476410260000001</v>
      </c>
      <c r="B29" s="128">
        <v>3.3934310029999999</v>
      </c>
    </row>
    <row r="30" spans="1:2" ht="17.25">
      <c r="A30" s="128">
        <v>3.1907179490000002</v>
      </c>
      <c r="B30" s="128">
        <v>2.6783873059999999</v>
      </c>
    </row>
    <row r="31" spans="1:2" ht="17.25">
      <c r="A31" s="128">
        <v>3.2041538460000001</v>
      </c>
      <c r="B31" s="128">
        <v>2.871590737</v>
      </c>
    </row>
    <row r="32" spans="1:2" ht="17.25">
      <c r="A32" s="128">
        <v>3.2172666670000001</v>
      </c>
      <c r="B32" s="128">
        <v>3.4613540789999999</v>
      </c>
    </row>
    <row r="33" spans="1:2" ht="17.25">
      <c r="A33" s="128">
        <v>3.2589999999999999</v>
      </c>
      <c r="B33" s="128">
        <v>3.6220149579999998</v>
      </c>
    </row>
    <row r="34" spans="1:2" ht="17.25">
      <c r="A34" s="128">
        <v>3.2744615380000002</v>
      </c>
      <c r="B34" s="128">
        <v>2.3937882099999999</v>
      </c>
    </row>
    <row r="35" spans="1:2" ht="17.25">
      <c r="A35" s="128">
        <v>3.298</v>
      </c>
      <c r="B35" s="128">
        <v>2.5909257819999998</v>
      </c>
    </row>
    <row r="36" spans="1:2" ht="17.25">
      <c r="A36" s="128">
        <v>3.301641026</v>
      </c>
      <c r="B36" s="128">
        <v>3.3709430729999998</v>
      </c>
    </row>
    <row r="37" spans="1:2" ht="17.25">
      <c r="A37" s="128">
        <v>3.3249230769999998</v>
      </c>
      <c r="B37" s="128">
        <v>2.9058565299999999</v>
      </c>
    </row>
    <row r="38" spans="1:2" ht="17.25">
      <c r="A38" s="128">
        <v>3.364871795</v>
      </c>
      <c r="B38" s="128">
        <v>7.5133430030000001</v>
      </c>
    </row>
    <row r="39" spans="1:2" ht="17.25">
      <c r="A39" s="128">
        <v>3.4340769230000001</v>
      </c>
      <c r="B39" s="128">
        <v>2.7171045989999998</v>
      </c>
    </row>
    <row r="40" spans="1:2" ht="17.25">
      <c r="A40" s="128">
        <v>3.4449230769999999</v>
      </c>
      <c r="B40" s="128">
        <v>4.4760595270000003</v>
      </c>
    </row>
    <row r="41" spans="1:2" ht="17.25">
      <c r="A41" s="128">
        <v>3.455592593</v>
      </c>
      <c r="B41" s="128">
        <v>2.1715497159999999</v>
      </c>
    </row>
    <row r="42" spans="1:2" ht="17.25">
      <c r="A42" s="128">
        <v>3.4707435900000001</v>
      </c>
      <c r="B42" s="128">
        <v>2.9232743729999999</v>
      </c>
    </row>
    <row r="43" spans="1:2" ht="17.25">
      <c r="A43" s="128">
        <v>3.494307692</v>
      </c>
      <c r="B43" s="128">
        <v>3.3751868260000002</v>
      </c>
    </row>
    <row r="44" spans="1:2" ht="17.25">
      <c r="A44" s="128">
        <v>3.5244615380000002</v>
      </c>
      <c r="B44" s="128">
        <v>5.1309175160000002</v>
      </c>
    </row>
    <row r="45" spans="1:2" ht="17.25">
      <c r="A45" s="128">
        <v>3.5996923079999998</v>
      </c>
      <c r="B45" s="128">
        <v>3.6793372390000001</v>
      </c>
    </row>
    <row r="46" spans="1:2" ht="17.25">
      <c r="A46" s="128">
        <v>3.613589744</v>
      </c>
      <c r="B46" s="128">
        <v>3.9720797160000001</v>
      </c>
    </row>
    <row r="47" spans="1:2" ht="17.25">
      <c r="A47" s="128">
        <v>3.6355641030000001</v>
      </c>
      <c r="B47" s="128">
        <v>7.7067632689999996</v>
      </c>
    </row>
    <row r="48" spans="1:2" ht="17.25">
      <c r="A48" s="128">
        <v>3.6382051280000001</v>
      </c>
      <c r="B48" s="128">
        <v>3.1764454670000002</v>
      </c>
    </row>
    <row r="49" spans="1:2" ht="17.25">
      <c r="A49" s="128">
        <v>3.6923589739999998</v>
      </c>
      <c r="B49" s="128">
        <v>3.8662341609999999</v>
      </c>
    </row>
    <row r="50" spans="1:2" ht="17.25">
      <c r="A50" s="128">
        <v>3.731282051</v>
      </c>
      <c r="B50" s="128">
        <v>8.1756353350000008</v>
      </c>
    </row>
    <row r="51" spans="1:2" ht="17.25">
      <c r="A51" s="128">
        <v>3.7360000000000002</v>
      </c>
      <c r="B51" s="128">
        <v>6.427063145</v>
      </c>
    </row>
    <row r="52" spans="1:2" ht="17.25">
      <c r="A52" s="128">
        <v>3.7400769230000002</v>
      </c>
      <c r="B52" s="128">
        <v>6.6741004359999998</v>
      </c>
    </row>
    <row r="53" spans="1:2" ht="17.25">
      <c r="A53" s="128">
        <v>3.7569230770000002</v>
      </c>
      <c r="B53" s="128">
        <v>3.1089947449999999</v>
      </c>
    </row>
    <row r="54" spans="1:2" ht="17.25">
      <c r="A54" s="128">
        <v>3.8583589740000002</v>
      </c>
      <c r="B54" s="128">
        <v>6.6246136780000002</v>
      </c>
    </row>
    <row r="55" spans="1:2" ht="17.25">
      <c r="A55" s="128">
        <v>3.9121282050000001</v>
      </c>
      <c r="B55" s="128">
        <v>3.353278489</v>
      </c>
    </row>
    <row r="56" spans="1:2" ht="17.25">
      <c r="A56" s="128">
        <v>3.9298717949999999</v>
      </c>
      <c r="B56" s="128">
        <v>4.7743258580000001</v>
      </c>
    </row>
    <row r="57" spans="1:2" ht="17.25">
      <c r="A57" s="128">
        <v>3.937538462</v>
      </c>
      <c r="B57" s="128">
        <v>3.5179349119999999</v>
      </c>
    </row>
    <row r="58" spans="1:2" ht="17.25">
      <c r="A58" s="128">
        <v>3.9398974359999999</v>
      </c>
      <c r="B58" s="128">
        <v>5.3936716279999999</v>
      </c>
    </row>
    <row r="59" spans="1:2" ht="17.25">
      <c r="A59" s="128">
        <v>4.0472051279999999</v>
      </c>
      <c r="B59" s="128">
        <v>2.9005746220000002</v>
      </c>
    </row>
    <row r="60" spans="1:2" ht="17.25">
      <c r="A60" s="128">
        <v>4.0719743590000004</v>
      </c>
      <c r="B60" s="128">
        <v>9.0859522950000002</v>
      </c>
    </row>
    <row r="61" spans="1:2" ht="17.25">
      <c r="A61" s="128">
        <v>4.1226896550000003</v>
      </c>
      <c r="B61" s="128">
        <v>5.5443923399999999</v>
      </c>
    </row>
    <row r="62" spans="1:2" ht="17.25">
      <c r="A62" s="128">
        <v>4.1744358970000004</v>
      </c>
      <c r="B62" s="128">
        <v>2.9301156079999999</v>
      </c>
    </row>
    <row r="63" spans="1:2" ht="17.25">
      <c r="A63" s="128">
        <v>4.212128205</v>
      </c>
      <c r="B63" s="128">
        <v>6.9000100939999998</v>
      </c>
    </row>
    <row r="64" spans="1:2" ht="17.25">
      <c r="A64" s="128">
        <v>4.2417948719999998</v>
      </c>
      <c r="B64" s="128">
        <v>4.6179068640000001</v>
      </c>
    </row>
    <row r="65" spans="1:2" ht="17.25">
      <c r="A65" s="128">
        <v>4.2494871789999999</v>
      </c>
      <c r="B65" s="128">
        <v>7.8784989520000002</v>
      </c>
    </row>
    <row r="66" spans="1:2" ht="17.25">
      <c r="A66" s="128">
        <v>4.3230256410000001</v>
      </c>
      <c r="B66" s="128">
        <v>3.9160507939999998</v>
      </c>
    </row>
    <row r="67" spans="1:2" ht="17.25">
      <c r="A67" s="128">
        <v>4.3343589739999997</v>
      </c>
      <c r="B67" s="128">
        <v>4.747965067</v>
      </c>
    </row>
    <row r="68" spans="1:2" ht="17.25">
      <c r="A68" s="128">
        <v>4.4653846149999996</v>
      </c>
      <c r="B68" s="128">
        <v>5.6083323890000001</v>
      </c>
    </row>
    <row r="69" spans="1:2" ht="17.25">
      <c r="A69" s="128">
        <v>4.501615385</v>
      </c>
      <c r="B69" s="128">
        <v>4.2039673970000004</v>
      </c>
    </row>
    <row r="70" spans="1:2" ht="17.25">
      <c r="A70" s="128">
        <v>4.5854615379999997</v>
      </c>
      <c r="B70" s="128">
        <v>3.045226848</v>
      </c>
    </row>
    <row r="71" spans="1:2" ht="17.25">
      <c r="A71" s="128">
        <v>4.6791025639999999</v>
      </c>
      <c r="B71" s="128">
        <v>6.6410601480000002</v>
      </c>
    </row>
    <row r="72" spans="1:2" ht="17.25">
      <c r="A72" s="128">
        <v>4.7007692309999998</v>
      </c>
      <c r="B72" s="128">
        <v>4.9121407340000003</v>
      </c>
    </row>
    <row r="73" spans="1:2" ht="17.25">
      <c r="A73" s="128">
        <v>4.7754358970000004</v>
      </c>
      <c r="B73" s="128">
        <v>4.0743262509999996</v>
      </c>
    </row>
    <row r="74" spans="1:2" ht="17.25">
      <c r="A74" s="128">
        <v>4.7849599999999999</v>
      </c>
      <c r="B74" s="128">
        <v>3.775134789</v>
      </c>
    </row>
    <row r="75" spans="1:2" ht="17.25">
      <c r="A75" s="128">
        <v>4.8936153850000004</v>
      </c>
      <c r="B75" s="128">
        <v>5.0852743089999999</v>
      </c>
    </row>
    <row r="76" spans="1:2" ht="17.25">
      <c r="A76" s="128">
        <v>4.9291052630000003</v>
      </c>
      <c r="B76" s="128">
        <v>4.8695156940000004</v>
      </c>
    </row>
    <row r="77" spans="1:2" ht="17.25">
      <c r="A77" s="128">
        <v>4.9828461539999997</v>
      </c>
      <c r="B77" s="128">
        <v>5.142644174</v>
      </c>
    </row>
    <row r="78" spans="1:2" ht="17.25">
      <c r="A78" s="128">
        <v>5.0098461539999999</v>
      </c>
      <c r="B78" s="128">
        <v>5.608667123</v>
      </c>
    </row>
    <row r="79" spans="1:2" ht="17.25">
      <c r="A79" s="128">
        <v>5.1778717949999997</v>
      </c>
      <c r="B79" s="128">
        <v>2.6386243519999999</v>
      </c>
    </row>
    <row r="80" spans="1:2" ht="17.25">
      <c r="A80" s="128">
        <v>5.2707222219999998</v>
      </c>
      <c r="B80" s="128">
        <v>3.494364698</v>
      </c>
    </row>
    <row r="81" spans="1:2" ht="17.25">
      <c r="A81" s="128">
        <v>5.5869487180000004</v>
      </c>
      <c r="B81" s="128">
        <v>9.2561785790000002</v>
      </c>
    </row>
    <row r="82" spans="1:2" ht="17.25">
      <c r="A82" s="128">
        <v>5.8378214289999999</v>
      </c>
      <c r="B82" s="128">
        <v>2.3137738200000002</v>
      </c>
    </row>
    <row r="83" spans="1:2" ht="17.25">
      <c r="A83" s="128">
        <v>5.848794872</v>
      </c>
      <c r="B83" s="128">
        <v>5.7098604460000004</v>
      </c>
    </row>
    <row r="84" spans="1:2" ht="17.25">
      <c r="A84" s="128">
        <v>6.1170769229999999</v>
      </c>
      <c r="B84" s="128">
        <v>5.7754479029999999</v>
      </c>
    </row>
    <row r="85" spans="1:2" ht="17.25">
      <c r="A85" s="128">
        <v>6.1194615380000004</v>
      </c>
      <c r="B85" s="128">
        <v>6.9582965379999999</v>
      </c>
    </row>
    <row r="86" spans="1:2" ht="17.25">
      <c r="A86" s="128">
        <v>6.2012564100000001</v>
      </c>
      <c r="B86" s="128">
        <v>6.7047859589999996</v>
      </c>
    </row>
    <row r="87" spans="1:2" ht="17.25">
      <c r="A87" s="128">
        <v>6.7577692310000002</v>
      </c>
      <c r="B87" s="128">
        <v>7.434218671</v>
      </c>
    </row>
    <row r="88" spans="1:2" ht="17.25">
      <c r="A88" s="128">
        <v>6.9558974359999999</v>
      </c>
      <c r="B88" s="128">
        <v>4.1192306529999998</v>
      </c>
    </row>
    <row r="89" spans="1:2" ht="17.25">
      <c r="A89" s="128">
        <v>7.2999230769999999</v>
      </c>
      <c r="B89" s="128">
        <v>3.1339466749999998</v>
      </c>
    </row>
    <row r="90" spans="1:2" ht="17.25">
      <c r="A90" s="128">
        <v>7.3903076920000004</v>
      </c>
      <c r="B90" s="128">
        <v>2.8855759160000001</v>
      </c>
    </row>
    <row r="91" spans="1:2" ht="17.25">
      <c r="A91" s="128">
        <v>7.4011794870000003</v>
      </c>
      <c r="B91" s="128">
        <v>6.2564617379999996</v>
      </c>
    </row>
    <row r="92" spans="1:2" ht="17.25">
      <c r="A92" s="128">
        <v>7.5288000000000004</v>
      </c>
      <c r="B92" s="128">
        <v>10.52671033</v>
      </c>
    </row>
    <row r="93" spans="1:2" ht="17.25">
      <c r="A93" s="128">
        <v>7.659444444</v>
      </c>
      <c r="B93" s="128">
        <v>50.866452750000001</v>
      </c>
    </row>
    <row r="94" spans="1:2" ht="17.25">
      <c r="A94" s="128">
        <v>7.6885897439999997</v>
      </c>
      <c r="B94" s="128">
        <v>3.695876793</v>
      </c>
    </row>
    <row r="95" spans="1:2" ht="17.25">
      <c r="A95" s="128">
        <v>7.7466428570000003</v>
      </c>
      <c r="B95" s="128">
        <v>3.1065319690000002</v>
      </c>
    </row>
    <row r="96" spans="1:2" ht="17.25">
      <c r="A96" s="128">
        <v>7.9739487179999999</v>
      </c>
      <c r="B96" s="128">
        <v>3.467261455</v>
      </c>
    </row>
    <row r="97" spans="1:2" ht="17.25">
      <c r="A97" s="128">
        <v>8.0121282049999998</v>
      </c>
      <c r="B97" s="128">
        <v>2.9080304830000001</v>
      </c>
    </row>
    <row r="98" spans="1:2" ht="17.25">
      <c r="A98" s="128">
        <v>8.1199487179999998</v>
      </c>
      <c r="B98" s="128">
        <v>7.9738785209999996</v>
      </c>
    </row>
    <row r="99" spans="1:2" ht="17.25">
      <c r="A99" s="128">
        <v>8.5153589739999997</v>
      </c>
      <c r="B99" s="128">
        <v>3.6983450250000001</v>
      </c>
    </row>
    <row r="100" spans="1:2" ht="17.25">
      <c r="A100" s="128">
        <v>8.6508125000000007</v>
      </c>
      <c r="B100" s="128">
        <v>7.9807986849999999</v>
      </c>
    </row>
    <row r="101" spans="1:2" ht="17.25">
      <c r="A101" s="128">
        <v>8.6931025640000001</v>
      </c>
      <c r="B101" s="128">
        <v>10.19631957</v>
      </c>
    </row>
    <row r="102" spans="1:2" ht="17.25">
      <c r="A102" s="128">
        <v>8.7223333329999999</v>
      </c>
      <c r="B102" s="128">
        <v>8.1595167190000009</v>
      </c>
    </row>
    <row r="103" spans="1:2" ht="17.25">
      <c r="A103" s="128">
        <v>8.7311538459999998</v>
      </c>
      <c r="B103" s="128">
        <v>9.4080182370000003</v>
      </c>
    </row>
    <row r="104" spans="1:2" ht="17.25">
      <c r="A104" s="128">
        <v>8.8543684210000002</v>
      </c>
      <c r="B104" s="128">
        <v>3.1336436710000002</v>
      </c>
    </row>
    <row r="105" spans="1:2" ht="17.25">
      <c r="A105" s="128">
        <v>8.8771794869999994</v>
      </c>
      <c r="B105" s="128">
        <v>8.5466830569999992</v>
      </c>
    </row>
    <row r="106" spans="1:2" ht="17.25">
      <c r="A106" s="128">
        <v>8.8900769230000005</v>
      </c>
      <c r="B106" s="128">
        <v>8.1485802710000002</v>
      </c>
    </row>
    <row r="107" spans="1:2" ht="17.25">
      <c r="A107" s="128">
        <v>9.0045641029999999</v>
      </c>
      <c r="B107" s="128">
        <v>3.1337248729999998</v>
      </c>
    </row>
    <row r="108" spans="1:2" ht="17.25">
      <c r="A108" s="128">
        <v>9.0953846150000004</v>
      </c>
      <c r="B108" s="128">
        <v>4.4153140640000004</v>
      </c>
    </row>
    <row r="109" spans="1:2" ht="17.25">
      <c r="A109" s="128">
        <v>9.1113846150000004</v>
      </c>
      <c r="B109" s="128">
        <v>10.16463194</v>
      </c>
    </row>
    <row r="110" spans="1:2" ht="17.25">
      <c r="A110" s="128">
        <v>9.1563076920000004</v>
      </c>
      <c r="B110" s="128">
        <v>3.723553962</v>
      </c>
    </row>
    <row r="111" spans="1:2" ht="17.25">
      <c r="A111" s="128">
        <v>9.4073333330000004</v>
      </c>
      <c r="B111" s="128">
        <v>4.7032836170000003</v>
      </c>
    </row>
    <row r="112" spans="1:2" ht="17.25">
      <c r="A112" s="128">
        <v>9.4587948720000004</v>
      </c>
      <c r="B112" s="128">
        <v>4.515044982</v>
      </c>
    </row>
    <row r="113" spans="1:2" ht="17.25">
      <c r="A113" s="128">
        <v>9.6464102559999994</v>
      </c>
      <c r="B113" s="128">
        <v>8.605905044</v>
      </c>
    </row>
    <row r="114" spans="1:2" ht="17.25">
      <c r="A114" s="128">
        <v>9.6574736839999993</v>
      </c>
      <c r="B114" s="128">
        <v>21.028177410000001</v>
      </c>
    </row>
    <row r="115" spans="1:2" ht="17.25">
      <c r="A115" s="128">
        <v>9.6969230769999992</v>
      </c>
      <c r="B115" s="128">
        <v>8.2410265020000004</v>
      </c>
    </row>
    <row r="116" spans="1:2" ht="17.25">
      <c r="A116" s="128">
        <v>9.8783846149999999</v>
      </c>
      <c r="B116" s="128">
        <v>7.1602872189999998</v>
      </c>
    </row>
    <row r="117" spans="1:2" ht="17.25">
      <c r="A117" s="128">
        <v>10.055</v>
      </c>
      <c r="B117" s="128">
        <v>9.1438222580000001</v>
      </c>
    </row>
    <row r="118" spans="1:2" ht="17.25">
      <c r="A118" s="128">
        <v>10.1654359</v>
      </c>
      <c r="B118" s="128">
        <v>5.5893397059999996</v>
      </c>
    </row>
    <row r="119" spans="1:2" ht="17.25">
      <c r="A119" s="128">
        <v>10.17292308</v>
      </c>
      <c r="B119" s="128">
        <v>8.5141259290000004</v>
      </c>
    </row>
    <row r="120" spans="1:2" ht="17.25">
      <c r="A120" s="128">
        <v>10.27107895</v>
      </c>
      <c r="B120" s="128">
        <v>19.52735835</v>
      </c>
    </row>
    <row r="121" spans="1:2" ht="17.25">
      <c r="A121" s="128">
        <v>10.29287179</v>
      </c>
      <c r="B121" s="128">
        <v>7.3561318260000004</v>
      </c>
    </row>
    <row r="122" spans="1:2" ht="17.25">
      <c r="A122" s="128">
        <v>10.50676923</v>
      </c>
      <c r="B122" s="128">
        <v>21.397309620000001</v>
      </c>
    </row>
    <row r="123" spans="1:2" ht="17.25">
      <c r="A123" s="128">
        <v>10.73838462</v>
      </c>
      <c r="B123" s="128">
        <v>8.2639928349999998</v>
      </c>
    </row>
    <row r="124" spans="1:2" ht="17.25">
      <c r="A124" s="128">
        <v>10.839857139999999</v>
      </c>
      <c r="B124" s="128">
        <v>16.118203040000001</v>
      </c>
    </row>
    <row r="125" spans="1:2" ht="17.25">
      <c r="A125" s="128">
        <v>11.29602564</v>
      </c>
      <c r="B125" s="128">
        <v>6.0472182950000004</v>
      </c>
    </row>
    <row r="126" spans="1:2" ht="17.25">
      <c r="A126" s="128">
        <v>11.76480645</v>
      </c>
      <c r="B126" s="128">
        <v>13.90564335</v>
      </c>
    </row>
    <row r="127" spans="1:2" ht="17.25">
      <c r="A127" s="128">
        <v>12.23628205</v>
      </c>
      <c r="B127" s="128">
        <v>9.4188121490000007</v>
      </c>
    </row>
    <row r="128" spans="1:2" ht="17.25">
      <c r="A128" s="128">
        <v>12.61014286</v>
      </c>
      <c r="B128" s="128">
        <v>16.1872908</v>
      </c>
    </row>
    <row r="129" spans="1:2" ht="17.25">
      <c r="A129" s="128">
        <v>12.631588239999999</v>
      </c>
      <c r="B129" s="128">
        <v>7.2153186309999997</v>
      </c>
    </row>
    <row r="130" spans="1:2" ht="17.25">
      <c r="A130" s="128">
        <v>13.44884615</v>
      </c>
      <c r="B130" s="128">
        <v>9.8990896510000006</v>
      </c>
    </row>
    <row r="131" spans="1:2" ht="17.25">
      <c r="A131" s="128">
        <v>13.491282050000001</v>
      </c>
      <c r="B131" s="128">
        <v>18.517849030000001</v>
      </c>
    </row>
    <row r="132" spans="1:2" ht="17.25">
      <c r="A132" s="128">
        <v>13.693666670000001</v>
      </c>
      <c r="B132" s="128">
        <v>32.028695560000003</v>
      </c>
    </row>
    <row r="133" spans="1:2" ht="17.25">
      <c r="A133" s="128">
        <v>13.76035897</v>
      </c>
      <c r="B133" s="128">
        <v>14.943820300000001</v>
      </c>
    </row>
    <row r="134" spans="1:2" ht="17.25">
      <c r="A134" s="128">
        <v>13.94992308</v>
      </c>
      <c r="B134" s="128">
        <v>6.0395623690000004</v>
      </c>
    </row>
    <row r="135" spans="1:2" ht="17.25">
      <c r="A135" s="128">
        <v>13.984051279999999</v>
      </c>
      <c r="B135" s="128">
        <v>9.7373036150000001</v>
      </c>
    </row>
    <row r="136" spans="1:2" ht="17.25">
      <c r="A136" s="128">
        <v>14.22825641</v>
      </c>
      <c r="B136" s="128">
        <v>9.7463926599999997</v>
      </c>
    </row>
    <row r="137" spans="1:2" ht="17.25">
      <c r="A137" s="128">
        <v>14.9657619</v>
      </c>
      <c r="B137" s="128">
        <v>15.862345940000001</v>
      </c>
    </row>
    <row r="138" spans="1:2" ht="17.25">
      <c r="A138" s="128">
        <v>15.08989744</v>
      </c>
      <c r="B138" s="128">
        <v>14.420115320000001</v>
      </c>
    </row>
    <row r="139" spans="1:2" ht="17.25">
      <c r="A139" s="128">
        <v>15.77812821</v>
      </c>
      <c r="B139" s="128">
        <v>22.366917239999999</v>
      </c>
    </row>
    <row r="140" spans="1:2" ht="17.25">
      <c r="A140" s="128">
        <v>16.228743590000001</v>
      </c>
      <c r="B140" s="128">
        <v>13.939714909999999</v>
      </c>
    </row>
    <row r="141" spans="1:2" ht="17.25">
      <c r="A141" s="128">
        <v>16.516428569999999</v>
      </c>
      <c r="B141" s="128">
        <v>21.212506269999999</v>
      </c>
    </row>
    <row r="142" spans="1:2" ht="17.25">
      <c r="A142" s="128">
        <v>16.902666669999999</v>
      </c>
      <c r="B142" s="128">
        <v>11.77489396</v>
      </c>
    </row>
    <row r="143" spans="1:2" ht="17.25">
      <c r="A143" s="128">
        <v>17.016793100000001</v>
      </c>
      <c r="B143" s="128">
        <v>42.985765829999998</v>
      </c>
    </row>
    <row r="144" spans="1:2" ht="17.25">
      <c r="A144" s="128">
        <v>17.86917949</v>
      </c>
      <c r="B144" s="128">
        <v>13.276727920000001</v>
      </c>
    </row>
    <row r="145" spans="1:2" ht="17.25">
      <c r="A145" s="128">
        <v>18.56179487</v>
      </c>
      <c r="B145" s="128">
        <v>16.648212959999999</v>
      </c>
    </row>
    <row r="146" spans="1:2" ht="17.25">
      <c r="A146" s="128">
        <v>19.20474359</v>
      </c>
      <c r="B146" s="128">
        <v>14.086609749999999</v>
      </c>
    </row>
    <row r="147" spans="1:2" ht="17.25">
      <c r="A147" s="128">
        <v>19.673923080000002</v>
      </c>
      <c r="B147" s="128">
        <v>8.2035467579999999</v>
      </c>
    </row>
    <row r="148" spans="1:2" ht="17.25">
      <c r="A148" s="128">
        <v>19.770642859999999</v>
      </c>
      <c r="B148" s="128">
        <v>19.567254219999999</v>
      </c>
    </row>
    <row r="149" spans="1:2" ht="17.25">
      <c r="A149" s="128">
        <v>19.995487180000001</v>
      </c>
      <c r="B149" s="128">
        <v>16.867697580000002</v>
      </c>
    </row>
    <row r="150" spans="1:2" ht="17.25">
      <c r="A150" s="128">
        <v>20.377730769999999</v>
      </c>
      <c r="B150" s="128">
        <v>68.033886159999994</v>
      </c>
    </row>
    <row r="151" spans="1:2" ht="17.25">
      <c r="A151" s="128">
        <v>22.081812500000002</v>
      </c>
      <c r="B151" s="128">
        <v>45.64768033</v>
      </c>
    </row>
    <row r="152" spans="1:2" ht="17.25">
      <c r="A152" s="128">
        <v>23.40792308</v>
      </c>
      <c r="B152" s="128">
        <v>28.89702745</v>
      </c>
    </row>
    <row r="153" spans="1:2" ht="17.25">
      <c r="A153" s="128">
        <v>24.102871789999998</v>
      </c>
      <c r="B153" s="128">
        <v>22.83329956</v>
      </c>
    </row>
    <row r="154" spans="1:2" ht="17.25">
      <c r="A154" s="128">
        <v>25.083307690000002</v>
      </c>
      <c r="B154" s="128">
        <v>32.806907719999998</v>
      </c>
    </row>
    <row r="155" spans="1:2" ht="17.25">
      <c r="A155" s="128">
        <v>26.270410259999998</v>
      </c>
      <c r="B155" s="128">
        <v>25.042840890000001</v>
      </c>
    </row>
    <row r="156" spans="1:2" ht="17.25">
      <c r="A156" s="128">
        <v>26.467589740000001</v>
      </c>
      <c r="B156" s="128">
        <v>32.314871910000001</v>
      </c>
    </row>
    <row r="157" spans="1:2" ht="17.25">
      <c r="A157" s="128">
        <v>26.707846150000002</v>
      </c>
      <c r="B157" s="128">
        <v>40.845871369999998</v>
      </c>
    </row>
    <row r="158" spans="1:2" ht="17.25">
      <c r="A158" s="128">
        <v>31.277051279999998</v>
      </c>
      <c r="B158" s="128">
        <v>30.207902149999999</v>
      </c>
    </row>
    <row r="159" spans="1:2" ht="17.25">
      <c r="A159" s="128">
        <v>32.714435899999998</v>
      </c>
      <c r="B159" s="128">
        <v>36.712215919999998</v>
      </c>
    </row>
    <row r="160" spans="1:2" ht="17.25">
      <c r="A160" s="128">
        <v>33.468641030000001</v>
      </c>
      <c r="B160" s="128">
        <v>81.1713436</v>
      </c>
    </row>
    <row r="161" spans="1:2" ht="17.25">
      <c r="A161" s="128">
        <v>33.964153850000002</v>
      </c>
      <c r="B161" s="128">
        <v>69.852299700000003</v>
      </c>
    </row>
    <row r="162" spans="1:2" ht="17.25">
      <c r="A162" s="128">
        <v>35.905153849999998</v>
      </c>
      <c r="B162" s="128">
        <v>42.757771050000002</v>
      </c>
    </row>
    <row r="163" spans="1:2" ht="17.25">
      <c r="A163" s="128">
        <v>36.108928570000003</v>
      </c>
      <c r="B163" s="128">
        <v>62.015151199999998</v>
      </c>
    </row>
    <row r="164" spans="1:2" ht="17.25">
      <c r="A164" s="128">
        <v>36.144128209999998</v>
      </c>
      <c r="B164" s="128">
        <v>36.26412071</v>
      </c>
    </row>
    <row r="165" spans="1:2" ht="17.25">
      <c r="A165" s="128">
        <v>36.561999999999998</v>
      </c>
      <c r="B165" s="128">
        <v>25.330744280000001</v>
      </c>
    </row>
    <row r="166" spans="1:2" ht="17.25">
      <c r="A166" s="128">
        <v>37.056384620000003</v>
      </c>
      <c r="B166" s="128">
        <v>62.885188999999997</v>
      </c>
    </row>
    <row r="167" spans="1:2" ht="17.25">
      <c r="A167" s="128">
        <v>38.407743590000003</v>
      </c>
      <c r="B167" s="128">
        <v>98.878997749999996</v>
      </c>
    </row>
    <row r="168" spans="1:2" ht="17.25">
      <c r="A168" s="128">
        <v>39.58402564</v>
      </c>
      <c r="B168" s="128">
        <v>56.039356140000002</v>
      </c>
    </row>
    <row r="169" spans="1:2" ht="17.25">
      <c r="A169" s="128">
        <v>40.558435899999999</v>
      </c>
      <c r="B169" s="128">
        <v>31.53840503</v>
      </c>
    </row>
    <row r="170" spans="1:2" ht="17.25">
      <c r="A170" s="128">
        <v>41.807820509999999</v>
      </c>
      <c r="B170" s="128">
        <v>90.419901539999998</v>
      </c>
    </row>
    <row r="171" spans="1:2" ht="17.25">
      <c r="A171" s="128">
        <v>51.773564100000002</v>
      </c>
      <c r="B171" s="128">
        <v>103.9512314</v>
      </c>
    </row>
    <row r="172" spans="1:2" ht="17.25">
      <c r="A172" s="128">
        <v>52.077500000000001</v>
      </c>
      <c r="B172" s="128">
        <v>175.9289832</v>
      </c>
    </row>
    <row r="173" spans="1:2" ht="17.25">
      <c r="A173" s="128">
        <v>53.982961539999998</v>
      </c>
      <c r="B173" s="128">
        <v>159.34506139999999</v>
      </c>
    </row>
    <row r="174" spans="1:2" ht="17.25">
      <c r="A174" s="128">
        <v>60.461346149999997</v>
      </c>
      <c r="B174" s="128">
        <v>207.94011159999999</v>
      </c>
    </row>
    <row r="175" spans="1:2" ht="17.25">
      <c r="A175" s="128">
        <v>64.563461540000006</v>
      </c>
      <c r="B175" s="128">
        <v>291.12128969999998</v>
      </c>
    </row>
    <row r="176" spans="1:2" ht="17.25">
      <c r="A176" s="128">
        <v>68.040576920000007</v>
      </c>
      <c r="B176" s="128">
        <v>174.49852630000001</v>
      </c>
    </row>
  </sheetData>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K322"/>
  <sheetViews>
    <sheetView workbookViewId="0">
      <selection activeCell="F9" sqref="F9"/>
    </sheetView>
  </sheetViews>
  <sheetFormatPr defaultRowHeight="15"/>
  <cols>
    <col min="1" max="1" width="9.42578125" bestFit="1" customWidth="1"/>
    <col min="4" max="4" width="9.42578125" bestFit="1" customWidth="1"/>
  </cols>
  <sheetData>
    <row r="1" spans="1:11">
      <c r="A1" s="82"/>
      <c r="B1" s="82" t="s">
        <v>1114</v>
      </c>
      <c r="C1" s="82"/>
      <c r="D1" t="s">
        <v>1151</v>
      </c>
    </row>
    <row r="2" spans="1:11">
      <c r="A2" s="88">
        <v>35796</v>
      </c>
      <c r="B2" s="82">
        <v>98.6</v>
      </c>
      <c r="C2" s="82">
        <v>100</v>
      </c>
      <c r="D2" s="133"/>
      <c r="H2" s="50" t="s">
        <v>1115</v>
      </c>
      <c r="I2" s="50"/>
      <c r="J2" s="50"/>
      <c r="K2" s="50"/>
    </row>
    <row r="3" spans="1:11">
      <c r="A3" s="88">
        <v>35827</v>
      </c>
      <c r="B3" s="82">
        <v>98.99</v>
      </c>
      <c r="C3" s="82">
        <v>100</v>
      </c>
      <c r="D3" s="133"/>
      <c r="H3" t="s">
        <v>1152</v>
      </c>
    </row>
    <row r="4" spans="1:11">
      <c r="A4" s="88">
        <v>35855</v>
      </c>
      <c r="B4" s="82">
        <v>99.05</v>
      </c>
      <c r="C4" s="82">
        <v>100</v>
      </c>
      <c r="D4" s="133"/>
    </row>
    <row r="5" spans="1:11">
      <c r="A5" s="88">
        <v>35886</v>
      </c>
      <c r="B5" s="82">
        <v>100.81</v>
      </c>
      <c r="C5" s="82">
        <v>100</v>
      </c>
      <c r="D5" s="133"/>
    </row>
    <row r="6" spans="1:11">
      <c r="A6" s="88">
        <v>35916</v>
      </c>
      <c r="B6" s="82">
        <v>101.68</v>
      </c>
      <c r="C6" s="82">
        <v>100</v>
      </c>
      <c r="D6" s="133"/>
    </row>
    <row r="7" spans="1:11">
      <c r="A7" s="88">
        <v>35947</v>
      </c>
      <c r="B7" s="82">
        <v>102.94</v>
      </c>
      <c r="C7" s="82">
        <v>100</v>
      </c>
      <c r="D7" s="133"/>
    </row>
    <row r="8" spans="1:11">
      <c r="A8" s="88">
        <v>35977</v>
      </c>
      <c r="B8" s="82">
        <v>103.75</v>
      </c>
      <c r="C8" s="82">
        <v>100</v>
      </c>
      <c r="D8" s="133"/>
    </row>
    <row r="9" spans="1:11">
      <c r="A9" s="88">
        <v>36008</v>
      </c>
      <c r="B9" s="82">
        <v>103.94</v>
      </c>
      <c r="C9" s="82">
        <v>100</v>
      </c>
      <c r="D9" s="133"/>
    </row>
    <row r="10" spans="1:11">
      <c r="A10" s="88">
        <v>36039</v>
      </c>
      <c r="B10" s="82">
        <v>103.45</v>
      </c>
      <c r="C10" s="82">
        <v>100</v>
      </c>
      <c r="D10" s="133"/>
    </row>
    <row r="11" spans="1:11">
      <c r="A11" s="88">
        <v>36069</v>
      </c>
      <c r="B11" s="82">
        <v>103.61</v>
      </c>
      <c r="C11" s="82">
        <v>100</v>
      </c>
      <c r="D11" s="133"/>
    </row>
    <row r="12" spans="1:11">
      <c r="A12" s="88">
        <v>36100</v>
      </c>
      <c r="B12" s="82">
        <v>103.72</v>
      </c>
      <c r="C12" s="82">
        <v>100</v>
      </c>
      <c r="D12" s="133"/>
    </row>
    <row r="13" spans="1:11">
      <c r="A13" s="88">
        <v>36130</v>
      </c>
      <c r="B13" s="82">
        <v>103.63</v>
      </c>
      <c r="C13" s="82">
        <v>100</v>
      </c>
      <c r="D13" s="133"/>
    </row>
    <row r="14" spans="1:11">
      <c r="A14" s="88">
        <v>36161</v>
      </c>
      <c r="B14" s="82">
        <v>104.8</v>
      </c>
      <c r="C14" s="82">
        <v>100</v>
      </c>
      <c r="D14" s="133"/>
    </row>
    <row r="15" spans="1:11">
      <c r="A15" s="88">
        <v>36192</v>
      </c>
      <c r="B15" s="82">
        <v>104.88</v>
      </c>
      <c r="C15" s="82">
        <v>100</v>
      </c>
      <c r="D15" s="133"/>
    </row>
    <row r="16" spans="1:11">
      <c r="A16" s="88">
        <v>36220</v>
      </c>
      <c r="B16" s="82">
        <v>104.39</v>
      </c>
      <c r="C16" s="82">
        <v>100</v>
      </c>
      <c r="D16" s="133"/>
    </row>
    <row r="17" spans="1:4">
      <c r="A17" s="88">
        <v>36251</v>
      </c>
      <c r="B17" s="82">
        <v>103.89</v>
      </c>
      <c r="C17" s="82">
        <v>100</v>
      </c>
      <c r="D17" s="133"/>
    </row>
    <row r="18" spans="1:4">
      <c r="A18" s="88">
        <v>36281</v>
      </c>
      <c r="B18" s="82">
        <v>103.28</v>
      </c>
      <c r="C18" s="82">
        <v>100</v>
      </c>
      <c r="D18" s="133"/>
    </row>
    <row r="19" spans="1:4">
      <c r="A19" s="88">
        <v>36312</v>
      </c>
      <c r="B19" s="82">
        <v>102.21</v>
      </c>
      <c r="C19" s="82">
        <v>100</v>
      </c>
      <c r="D19" s="133"/>
    </row>
    <row r="20" spans="1:4">
      <c r="A20" s="88">
        <v>36342</v>
      </c>
      <c r="B20" s="82">
        <v>101.65</v>
      </c>
      <c r="C20" s="82">
        <v>100</v>
      </c>
      <c r="D20" s="133"/>
    </row>
    <row r="21" spans="1:4">
      <c r="A21" s="88">
        <v>36373</v>
      </c>
      <c r="B21" s="82">
        <v>101.29</v>
      </c>
      <c r="C21" s="82">
        <v>100</v>
      </c>
      <c r="D21" s="133"/>
    </row>
    <row r="22" spans="1:4">
      <c r="A22" s="88">
        <v>36404</v>
      </c>
      <c r="B22" s="82">
        <v>100.92</v>
      </c>
      <c r="C22" s="82">
        <v>100</v>
      </c>
      <c r="D22" s="133"/>
    </row>
    <row r="23" spans="1:4">
      <c r="A23" s="88">
        <v>36434</v>
      </c>
      <c r="B23" s="82">
        <v>100.87</v>
      </c>
      <c r="C23" s="82">
        <v>100</v>
      </c>
      <c r="D23" s="133"/>
    </row>
    <row r="24" spans="1:4">
      <c r="A24" s="88">
        <v>36465</v>
      </c>
      <c r="B24" s="82">
        <v>101.11</v>
      </c>
      <c r="C24" s="82">
        <v>100</v>
      </c>
      <c r="D24" s="133"/>
    </row>
    <row r="25" spans="1:4">
      <c r="A25" s="88">
        <v>36495</v>
      </c>
      <c r="B25" s="82">
        <v>101.46</v>
      </c>
      <c r="C25" s="82">
        <v>100</v>
      </c>
      <c r="D25" s="133"/>
    </row>
    <row r="26" spans="1:4">
      <c r="A26" s="88">
        <v>36526</v>
      </c>
      <c r="B26" s="82">
        <v>102.24</v>
      </c>
      <c r="C26" s="82">
        <v>100</v>
      </c>
      <c r="D26" s="133"/>
    </row>
    <row r="27" spans="1:4">
      <c r="A27" s="88">
        <v>36557</v>
      </c>
      <c r="B27" s="82">
        <v>102.57</v>
      </c>
      <c r="C27" s="82">
        <v>100</v>
      </c>
      <c r="D27" s="133"/>
    </row>
    <row r="28" spans="1:4">
      <c r="A28" s="88">
        <v>36586</v>
      </c>
      <c r="B28" s="82">
        <v>101.82</v>
      </c>
      <c r="C28" s="82">
        <v>100</v>
      </c>
      <c r="D28" s="133"/>
    </row>
    <row r="29" spans="1:4">
      <c r="A29" s="88">
        <v>36617</v>
      </c>
      <c r="B29" s="82">
        <v>101.85</v>
      </c>
      <c r="C29" s="82">
        <v>100</v>
      </c>
      <c r="D29" s="133"/>
    </row>
    <row r="30" spans="1:4">
      <c r="A30" s="88">
        <v>36647</v>
      </c>
      <c r="B30" s="82">
        <v>102.2</v>
      </c>
      <c r="C30" s="82">
        <v>100</v>
      </c>
      <c r="D30" s="133"/>
    </row>
    <row r="31" spans="1:4">
      <c r="A31" s="88">
        <v>36678</v>
      </c>
      <c r="B31" s="82">
        <v>102.69</v>
      </c>
      <c r="C31" s="82">
        <v>100</v>
      </c>
      <c r="D31" s="133"/>
    </row>
    <row r="32" spans="1:4">
      <c r="A32" s="88">
        <v>36708</v>
      </c>
      <c r="B32" s="82">
        <v>102.94</v>
      </c>
      <c r="C32" s="82">
        <v>100</v>
      </c>
      <c r="D32" s="133"/>
    </row>
    <row r="33" spans="1:4">
      <c r="A33" s="88">
        <v>36739</v>
      </c>
      <c r="B33" s="82">
        <v>103.32</v>
      </c>
      <c r="C33" s="82">
        <v>100</v>
      </c>
      <c r="D33" s="133"/>
    </row>
    <row r="34" spans="1:4">
      <c r="A34" s="88">
        <v>36770</v>
      </c>
      <c r="B34" s="82">
        <v>103.52</v>
      </c>
      <c r="C34" s="82">
        <v>100</v>
      </c>
      <c r="D34" s="133"/>
    </row>
    <row r="35" spans="1:4">
      <c r="A35" s="88">
        <v>36800</v>
      </c>
      <c r="B35" s="82">
        <v>103.43</v>
      </c>
      <c r="C35" s="82">
        <v>100</v>
      </c>
      <c r="D35" s="133"/>
    </row>
    <row r="36" spans="1:4">
      <c r="A36" s="88">
        <v>36831</v>
      </c>
      <c r="B36" s="82">
        <v>103.68</v>
      </c>
      <c r="C36" s="82">
        <v>100</v>
      </c>
      <c r="D36" s="133"/>
    </row>
    <row r="37" spans="1:4">
      <c r="A37" s="88">
        <v>36861</v>
      </c>
      <c r="B37" s="82">
        <v>104</v>
      </c>
      <c r="C37" s="82">
        <v>100</v>
      </c>
      <c r="D37" s="133"/>
    </row>
    <row r="38" spans="1:4">
      <c r="A38" s="88">
        <v>36892</v>
      </c>
      <c r="B38" s="82">
        <v>105.22</v>
      </c>
      <c r="C38" s="82">
        <v>100</v>
      </c>
      <c r="D38" s="133"/>
    </row>
    <row r="39" spans="1:4">
      <c r="A39" s="88">
        <v>36923</v>
      </c>
      <c r="B39" s="82">
        <v>105.02</v>
      </c>
      <c r="C39" s="82">
        <v>100</v>
      </c>
      <c r="D39" s="133"/>
    </row>
    <row r="40" spans="1:4">
      <c r="A40" s="88">
        <v>36951</v>
      </c>
      <c r="B40" s="82">
        <v>106.15</v>
      </c>
      <c r="C40" s="82">
        <v>100</v>
      </c>
      <c r="D40" s="133"/>
    </row>
    <row r="41" spans="1:4">
      <c r="A41" s="88">
        <v>36982</v>
      </c>
      <c r="B41" s="82">
        <v>106.88</v>
      </c>
      <c r="C41" s="82">
        <v>100</v>
      </c>
      <c r="D41" s="133"/>
    </row>
    <row r="42" spans="1:4">
      <c r="A42" s="88">
        <v>37012</v>
      </c>
      <c r="B42" s="82">
        <v>106.51</v>
      </c>
      <c r="C42" s="82">
        <v>100</v>
      </c>
      <c r="D42" s="133"/>
    </row>
    <row r="43" spans="1:4">
      <c r="A43" s="88">
        <v>37043</v>
      </c>
      <c r="B43" s="82">
        <v>106.01</v>
      </c>
      <c r="C43" s="82">
        <v>100</v>
      </c>
      <c r="D43" s="133"/>
    </row>
    <row r="44" spans="1:4">
      <c r="A44" s="88">
        <v>37073</v>
      </c>
      <c r="B44" s="82">
        <v>106.44</v>
      </c>
      <c r="C44" s="82">
        <v>100</v>
      </c>
      <c r="D44" s="133"/>
    </row>
    <row r="45" spans="1:4">
      <c r="A45" s="88">
        <v>37104</v>
      </c>
      <c r="B45" s="82">
        <v>106.36</v>
      </c>
      <c r="C45" s="82">
        <v>100</v>
      </c>
      <c r="D45" s="133"/>
    </row>
    <row r="46" spans="1:4">
      <c r="A46" s="88">
        <v>37135</v>
      </c>
      <c r="B46" s="82">
        <v>105.85</v>
      </c>
      <c r="C46" s="82">
        <v>100</v>
      </c>
      <c r="D46" s="133"/>
    </row>
    <row r="47" spans="1:4">
      <c r="A47" s="88">
        <v>37165</v>
      </c>
      <c r="B47" s="82">
        <v>105.63</v>
      </c>
      <c r="C47" s="82">
        <v>100</v>
      </c>
      <c r="D47" s="133"/>
    </row>
    <row r="48" spans="1:4">
      <c r="A48" s="88">
        <v>37196</v>
      </c>
      <c r="B48" s="82">
        <v>105.1</v>
      </c>
      <c r="C48" s="82">
        <v>100</v>
      </c>
      <c r="D48" s="133"/>
    </row>
    <row r="49" spans="1:4">
      <c r="A49" s="88">
        <v>37226</v>
      </c>
      <c r="B49" s="82">
        <v>105.27</v>
      </c>
      <c r="C49" s="82">
        <v>100</v>
      </c>
      <c r="D49" s="133"/>
    </row>
    <row r="50" spans="1:4">
      <c r="A50" s="88">
        <v>37257</v>
      </c>
      <c r="B50" s="82">
        <v>103.91</v>
      </c>
      <c r="C50" s="82">
        <v>100</v>
      </c>
      <c r="D50" s="133"/>
    </row>
    <row r="51" spans="1:4">
      <c r="A51" s="88">
        <v>37288</v>
      </c>
      <c r="B51" s="82">
        <v>103.53</v>
      </c>
      <c r="C51" s="82">
        <v>100</v>
      </c>
      <c r="D51" s="133"/>
    </row>
    <row r="52" spans="1:4">
      <c r="A52" s="88">
        <v>37316</v>
      </c>
      <c r="B52" s="82">
        <v>103.87</v>
      </c>
      <c r="C52" s="82">
        <v>100</v>
      </c>
      <c r="D52" s="133"/>
    </row>
    <row r="53" spans="1:4">
      <c r="A53" s="88">
        <v>37347</v>
      </c>
      <c r="B53" s="82">
        <v>104.6</v>
      </c>
      <c r="C53" s="82">
        <v>100</v>
      </c>
      <c r="D53" s="133"/>
    </row>
    <row r="54" spans="1:4">
      <c r="A54" s="88">
        <v>37377</v>
      </c>
      <c r="B54" s="82">
        <v>104.33</v>
      </c>
      <c r="C54" s="82">
        <v>100</v>
      </c>
      <c r="D54" s="133"/>
    </row>
    <row r="55" spans="1:4">
      <c r="A55" s="88">
        <v>37408</v>
      </c>
      <c r="B55" s="82">
        <v>104.65</v>
      </c>
      <c r="C55" s="82">
        <v>100</v>
      </c>
      <c r="D55" s="133"/>
    </row>
    <row r="56" spans="1:4">
      <c r="A56" s="88">
        <v>37438</v>
      </c>
      <c r="B56" s="82">
        <v>104.29</v>
      </c>
      <c r="C56" s="82">
        <v>100</v>
      </c>
      <c r="D56" s="133"/>
    </row>
    <row r="57" spans="1:4">
      <c r="A57" s="88">
        <v>37469</v>
      </c>
      <c r="B57" s="82">
        <v>104.46</v>
      </c>
      <c r="C57" s="82">
        <v>100</v>
      </c>
      <c r="D57" s="133"/>
    </row>
    <row r="58" spans="1:4">
      <c r="A58" s="88">
        <v>37500</v>
      </c>
      <c r="B58" s="82">
        <v>104.97</v>
      </c>
      <c r="C58" s="82">
        <v>100</v>
      </c>
      <c r="D58" s="133"/>
    </row>
    <row r="59" spans="1:4">
      <c r="A59" s="88">
        <v>37530</v>
      </c>
      <c r="B59" s="82">
        <v>105.15</v>
      </c>
      <c r="C59" s="82">
        <v>100</v>
      </c>
      <c r="D59" s="133"/>
    </row>
    <row r="60" spans="1:4">
      <c r="A60" s="88">
        <v>37561</v>
      </c>
      <c r="B60" s="82">
        <v>104.9</v>
      </c>
      <c r="C60" s="82">
        <v>100</v>
      </c>
      <c r="D60" s="133"/>
    </row>
    <row r="61" spans="1:4">
      <c r="A61" s="88">
        <v>37591</v>
      </c>
      <c r="B61" s="82">
        <v>104.18</v>
      </c>
      <c r="C61" s="82">
        <v>100</v>
      </c>
      <c r="D61" s="133"/>
    </row>
    <row r="62" spans="1:4">
      <c r="A62" s="88">
        <v>37622</v>
      </c>
      <c r="B62" s="82">
        <v>108.89</v>
      </c>
      <c r="C62" s="82">
        <v>100</v>
      </c>
      <c r="D62" s="133"/>
    </row>
    <row r="63" spans="1:4">
      <c r="A63" s="88">
        <v>37653</v>
      </c>
      <c r="B63" s="82">
        <v>109.14</v>
      </c>
      <c r="C63" s="82">
        <v>100</v>
      </c>
      <c r="D63" s="133"/>
    </row>
    <row r="64" spans="1:4">
      <c r="A64" s="88">
        <v>37681</v>
      </c>
      <c r="B64" s="82">
        <v>107.34</v>
      </c>
      <c r="C64" s="82">
        <v>100</v>
      </c>
      <c r="D64" s="133"/>
    </row>
    <row r="65" spans="1:4">
      <c r="A65" s="88">
        <v>37712</v>
      </c>
      <c r="B65" s="82">
        <v>106.89</v>
      </c>
      <c r="C65" s="82">
        <v>100</v>
      </c>
      <c r="D65" s="133"/>
    </row>
    <row r="66" spans="1:4">
      <c r="A66" s="88">
        <v>37742</v>
      </c>
      <c r="B66" s="82">
        <v>106.28</v>
      </c>
      <c r="C66" s="82">
        <v>100</v>
      </c>
      <c r="D66" s="133"/>
    </row>
    <row r="67" spans="1:4">
      <c r="A67" s="88">
        <v>37773</v>
      </c>
      <c r="B67" s="82">
        <v>107.04</v>
      </c>
      <c r="C67" s="82">
        <v>100</v>
      </c>
      <c r="D67" s="133"/>
    </row>
    <row r="68" spans="1:4">
      <c r="A68" s="88">
        <v>37803</v>
      </c>
      <c r="B68" s="82">
        <v>107.27</v>
      </c>
      <c r="C68" s="82">
        <v>100</v>
      </c>
      <c r="D68" s="133"/>
    </row>
    <row r="69" spans="1:4">
      <c r="A69" s="88">
        <v>37834</v>
      </c>
      <c r="B69" s="82">
        <v>106.89</v>
      </c>
      <c r="C69" s="82">
        <v>100</v>
      </c>
      <c r="D69" s="133"/>
    </row>
    <row r="70" spans="1:4">
      <c r="A70" s="88">
        <v>37865</v>
      </c>
      <c r="B70" s="82">
        <v>106.65</v>
      </c>
      <c r="C70" s="82">
        <v>100</v>
      </c>
      <c r="D70" s="133"/>
    </row>
    <row r="71" spans="1:4">
      <c r="A71" s="88">
        <v>37895</v>
      </c>
      <c r="B71" s="82">
        <v>106.67</v>
      </c>
      <c r="C71" s="82">
        <v>100</v>
      </c>
      <c r="D71" s="133"/>
    </row>
    <row r="72" spans="1:4">
      <c r="A72" s="88">
        <v>37926</v>
      </c>
      <c r="B72" s="82">
        <v>106.42</v>
      </c>
      <c r="C72" s="82">
        <v>100</v>
      </c>
      <c r="D72" s="133"/>
    </row>
    <row r="73" spans="1:4">
      <c r="A73" s="88">
        <v>37956</v>
      </c>
      <c r="B73" s="82">
        <v>106.23</v>
      </c>
      <c r="C73" s="82">
        <v>100</v>
      </c>
      <c r="D73" s="133"/>
    </row>
    <row r="74" spans="1:4">
      <c r="A74" s="88">
        <v>37987</v>
      </c>
      <c r="B74" s="82">
        <v>106.59</v>
      </c>
      <c r="C74" s="82">
        <v>100</v>
      </c>
      <c r="D74" s="133"/>
    </row>
    <row r="75" spans="1:4">
      <c r="A75" s="88">
        <v>38018</v>
      </c>
      <c r="B75" s="82">
        <v>107.66</v>
      </c>
      <c r="C75" s="82">
        <v>100</v>
      </c>
      <c r="D75" s="133"/>
    </row>
    <row r="76" spans="1:4">
      <c r="A76" s="88">
        <v>38047</v>
      </c>
      <c r="B76" s="82">
        <v>106.2</v>
      </c>
      <c r="C76" s="82">
        <v>100</v>
      </c>
      <c r="D76" s="133"/>
    </row>
    <row r="77" spans="1:4">
      <c r="A77" s="88">
        <v>38078</v>
      </c>
      <c r="B77" s="82">
        <v>105.72</v>
      </c>
      <c r="C77" s="82">
        <v>100</v>
      </c>
      <c r="D77" s="133"/>
    </row>
    <row r="78" spans="1:4">
      <c r="A78" s="88">
        <v>38108</v>
      </c>
      <c r="B78" s="82">
        <v>105.92</v>
      </c>
      <c r="C78" s="82">
        <v>100</v>
      </c>
      <c r="D78" s="133"/>
    </row>
    <row r="79" spans="1:4">
      <c r="A79" s="88">
        <v>38139</v>
      </c>
      <c r="B79" s="82">
        <v>105.18</v>
      </c>
      <c r="C79" s="82">
        <v>100</v>
      </c>
      <c r="D79" s="133"/>
    </row>
    <row r="80" spans="1:4">
      <c r="A80" s="88">
        <v>38169</v>
      </c>
      <c r="B80" s="82">
        <v>105.25</v>
      </c>
      <c r="C80" s="82">
        <v>100</v>
      </c>
      <c r="D80" s="133"/>
    </row>
    <row r="81" spans="1:4">
      <c r="A81" s="88">
        <v>38200</v>
      </c>
      <c r="B81" s="82">
        <v>105.16</v>
      </c>
      <c r="C81" s="82">
        <v>100</v>
      </c>
      <c r="D81" s="133"/>
    </row>
    <row r="82" spans="1:4">
      <c r="A82" s="88">
        <v>38231</v>
      </c>
      <c r="B82" s="82">
        <v>104.83</v>
      </c>
      <c r="C82" s="82">
        <v>100</v>
      </c>
      <c r="D82" s="133"/>
    </row>
    <row r="83" spans="1:4">
      <c r="A83" s="88">
        <v>38261</v>
      </c>
      <c r="B83" s="82">
        <v>104.87</v>
      </c>
      <c r="C83" s="82">
        <v>100</v>
      </c>
      <c r="D83" s="133"/>
    </row>
    <row r="84" spans="1:4">
      <c r="A84" s="88">
        <v>38292</v>
      </c>
      <c r="B84" s="82">
        <v>105.09</v>
      </c>
      <c r="C84" s="82">
        <v>100</v>
      </c>
      <c r="D84" s="133"/>
    </row>
    <row r="85" spans="1:4">
      <c r="A85" s="88">
        <v>38322</v>
      </c>
      <c r="B85" s="82">
        <v>105.32</v>
      </c>
      <c r="C85" s="82">
        <v>100</v>
      </c>
      <c r="D85" s="133"/>
    </row>
    <row r="86" spans="1:4">
      <c r="A86" s="88">
        <v>38353</v>
      </c>
      <c r="B86" s="82">
        <v>103.12</v>
      </c>
      <c r="C86" s="82">
        <v>100</v>
      </c>
      <c r="D86" s="133"/>
    </row>
    <row r="87" spans="1:4">
      <c r="A87" s="88">
        <v>38384</v>
      </c>
      <c r="B87" s="82">
        <v>102.71</v>
      </c>
      <c r="C87" s="82">
        <v>100</v>
      </c>
      <c r="D87" s="133"/>
    </row>
    <row r="88" spans="1:4">
      <c r="A88" s="88">
        <v>38412</v>
      </c>
      <c r="B88" s="82">
        <v>102.43</v>
      </c>
      <c r="C88" s="82">
        <v>100</v>
      </c>
      <c r="D88" s="133"/>
    </row>
    <row r="89" spans="1:4">
      <c r="A89" s="88">
        <v>38443</v>
      </c>
      <c r="B89" s="82">
        <v>102.26</v>
      </c>
      <c r="C89" s="82">
        <v>100</v>
      </c>
      <c r="D89" s="133"/>
    </row>
    <row r="90" spans="1:4">
      <c r="A90" s="88">
        <v>38473</v>
      </c>
      <c r="B90" s="82">
        <v>102.17</v>
      </c>
      <c r="C90" s="82">
        <v>100</v>
      </c>
      <c r="D90" s="133"/>
    </row>
    <row r="91" spans="1:4">
      <c r="A91" s="88">
        <v>38504</v>
      </c>
      <c r="B91" s="82">
        <v>102.08</v>
      </c>
      <c r="C91" s="82">
        <v>100</v>
      </c>
      <c r="D91" s="133"/>
    </row>
    <row r="92" spans="1:4">
      <c r="A92" s="88">
        <v>38534</v>
      </c>
      <c r="B92" s="82">
        <v>101.97</v>
      </c>
      <c r="C92" s="82">
        <v>100</v>
      </c>
      <c r="D92" s="133"/>
    </row>
    <row r="93" spans="1:4">
      <c r="A93" s="88">
        <v>38565</v>
      </c>
      <c r="B93" s="82">
        <v>101.76</v>
      </c>
      <c r="C93" s="82">
        <v>100</v>
      </c>
      <c r="D93" s="133"/>
    </row>
    <row r="94" spans="1:4">
      <c r="A94" s="88">
        <v>38596</v>
      </c>
      <c r="B94" s="82">
        <v>101.42</v>
      </c>
      <c r="C94" s="82">
        <v>100</v>
      </c>
      <c r="D94" s="133"/>
    </row>
    <row r="95" spans="1:4">
      <c r="A95" s="88">
        <v>38626</v>
      </c>
      <c r="B95" s="82">
        <v>101.02</v>
      </c>
      <c r="C95" s="82">
        <v>100</v>
      </c>
      <c r="D95" s="133"/>
    </row>
    <row r="96" spans="1:4">
      <c r="A96" s="88">
        <v>38657</v>
      </c>
      <c r="B96" s="82">
        <v>100.69</v>
      </c>
      <c r="C96" s="82">
        <v>100</v>
      </c>
      <c r="D96" s="133"/>
    </row>
    <row r="97" spans="1:4">
      <c r="A97" s="88">
        <v>38687</v>
      </c>
      <c r="B97" s="82">
        <v>100.61</v>
      </c>
      <c r="C97" s="82">
        <v>100</v>
      </c>
      <c r="D97" s="133"/>
    </row>
    <row r="98" spans="1:4">
      <c r="A98" s="88">
        <v>38718</v>
      </c>
      <c r="B98" s="82">
        <v>100.76</v>
      </c>
      <c r="C98" s="82">
        <v>100</v>
      </c>
      <c r="D98" s="133"/>
    </row>
    <row r="99" spans="1:4">
      <c r="A99" s="88">
        <v>38749</v>
      </c>
      <c r="B99" s="82">
        <v>101.09</v>
      </c>
      <c r="C99" s="82">
        <v>100</v>
      </c>
      <c r="D99" s="133"/>
    </row>
    <row r="100" spans="1:4">
      <c r="A100" s="88">
        <v>38777</v>
      </c>
      <c r="B100" s="82">
        <v>101.46</v>
      </c>
      <c r="C100" s="82">
        <v>100</v>
      </c>
      <c r="D100" s="133"/>
    </row>
    <row r="101" spans="1:4">
      <c r="A101" s="88">
        <v>38808</v>
      </c>
      <c r="B101" s="82">
        <v>101.61</v>
      </c>
      <c r="C101" s="82">
        <v>100</v>
      </c>
      <c r="D101" s="133"/>
    </row>
    <row r="102" spans="1:4">
      <c r="A102" s="88">
        <v>38838</v>
      </c>
      <c r="B102" s="82">
        <v>101.87</v>
      </c>
      <c r="C102" s="82">
        <v>100</v>
      </c>
      <c r="D102" s="133"/>
    </row>
    <row r="103" spans="1:4">
      <c r="A103" s="88">
        <v>38869</v>
      </c>
      <c r="B103" s="82">
        <v>102.93</v>
      </c>
      <c r="C103" s="82">
        <v>100</v>
      </c>
      <c r="D103" s="133"/>
    </row>
    <row r="104" spans="1:4">
      <c r="A104" s="88">
        <v>38899</v>
      </c>
      <c r="B104" s="82">
        <v>103.51</v>
      </c>
      <c r="C104" s="82">
        <v>100</v>
      </c>
      <c r="D104" s="133"/>
    </row>
    <row r="105" spans="1:4">
      <c r="A105" s="88">
        <v>38930</v>
      </c>
      <c r="B105" s="82">
        <v>103.31</v>
      </c>
      <c r="C105" s="82">
        <v>100</v>
      </c>
      <c r="D105" s="133"/>
    </row>
    <row r="106" spans="1:4">
      <c r="A106" s="88">
        <v>38961</v>
      </c>
      <c r="B106" s="82">
        <v>103.14</v>
      </c>
      <c r="C106" s="82">
        <v>100</v>
      </c>
      <c r="D106" s="133"/>
    </row>
    <row r="107" spans="1:4">
      <c r="A107" s="88">
        <v>38991</v>
      </c>
      <c r="B107" s="82">
        <v>103.4</v>
      </c>
      <c r="C107" s="82">
        <v>100</v>
      </c>
      <c r="D107" s="133"/>
    </row>
    <row r="108" spans="1:4">
      <c r="A108" s="88">
        <v>39022</v>
      </c>
      <c r="B108" s="82">
        <v>103.92</v>
      </c>
      <c r="C108" s="82">
        <v>100</v>
      </c>
      <c r="D108" s="133"/>
    </row>
    <row r="109" spans="1:4">
      <c r="A109" s="88">
        <v>39052</v>
      </c>
      <c r="B109" s="82">
        <v>102.96</v>
      </c>
      <c r="C109" s="82">
        <v>100</v>
      </c>
      <c r="D109" s="133"/>
    </row>
    <row r="110" spans="1:4">
      <c r="A110" s="88">
        <v>39083</v>
      </c>
      <c r="B110" s="82">
        <v>102.42</v>
      </c>
      <c r="C110" s="82">
        <v>100</v>
      </c>
      <c r="D110" s="133"/>
    </row>
    <row r="111" spans="1:4">
      <c r="A111" s="88">
        <v>39114</v>
      </c>
      <c r="B111" s="82">
        <v>101.78</v>
      </c>
      <c r="C111" s="82">
        <v>100</v>
      </c>
      <c r="D111" s="133"/>
    </row>
    <row r="112" spans="1:4">
      <c r="A112" s="88">
        <v>39142</v>
      </c>
      <c r="B112" s="82">
        <v>101.22</v>
      </c>
      <c r="C112" s="82">
        <v>100</v>
      </c>
      <c r="D112" s="133"/>
    </row>
    <row r="113" spans="1:4">
      <c r="A113" s="88">
        <v>39173</v>
      </c>
      <c r="B113" s="82">
        <v>102.65</v>
      </c>
      <c r="C113" s="82">
        <v>100</v>
      </c>
      <c r="D113" s="133"/>
    </row>
    <row r="114" spans="1:4">
      <c r="A114" s="88">
        <v>39203</v>
      </c>
      <c r="B114" s="82">
        <v>103.32</v>
      </c>
      <c r="C114" s="82">
        <v>100</v>
      </c>
      <c r="D114" s="133"/>
    </row>
    <row r="115" spans="1:4">
      <c r="A115" s="88">
        <v>39234</v>
      </c>
      <c r="B115" s="82">
        <v>103.63</v>
      </c>
      <c r="C115" s="82">
        <v>100</v>
      </c>
      <c r="D115" s="133"/>
    </row>
    <row r="116" spans="1:4">
      <c r="A116" s="88">
        <v>39264</v>
      </c>
      <c r="B116" s="82">
        <v>104</v>
      </c>
      <c r="C116" s="82">
        <v>100</v>
      </c>
      <c r="D116" s="133"/>
    </row>
    <row r="117" spans="1:4">
      <c r="A117" s="88">
        <v>39295</v>
      </c>
      <c r="B117" s="82">
        <v>104.48</v>
      </c>
      <c r="C117" s="82">
        <v>100</v>
      </c>
      <c r="D117" s="133"/>
    </row>
    <row r="118" spans="1:4">
      <c r="A118" s="88">
        <v>39326</v>
      </c>
      <c r="B118" s="82">
        <v>104.99</v>
      </c>
      <c r="C118" s="82">
        <v>100</v>
      </c>
      <c r="D118" s="133"/>
    </row>
    <row r="119" spans="1:4">
      <c r="A119" s="88">
        <v>39356</v>
      </c>
      <c r="B119" s="82">
        <v>105.74</v>
      </c>
      <c r="C119" s="82">
        <v>100</v>
      </c>
      <c r="D119" s="133"/>
    </row>
    <row r="120" spans="1:4">
      <c r="A120" s="88">
        <v>39387</v>
      </c>
      <c r="B120" s="82">
        <v>106.59</v>
      </c>
      <c r="C120" s="82">
        <v>100</v>
      </c>
      <c r="D120" s="133"/>
    </row>
    <row r="121" spans="1:4">
      <c r="A121" s="88">
        <v>39417</v>
      </c>
      <c r="B121" s="82">
        <v>106.45</v>
      </c>
      <c r="C121" s="82">
        <v>100</v>
      </c>
      <c r="D121" s="133"/>
    </row>
    <row r="122" spans="1:4">
      <c r="A122" s="88">
        <v>39448</v>
      </c>
      <c r="B122" s="82">
        <v>106.11</v>
      </c>
      <c r="C122" s="82">
        <v>100</v>
      </c>
      <c r="D122" s="133"/>
    </row>
    <row r="123" spans="1:4">
      <c r="A123" s="88">
        <v>39479</v>
      </c>
      <c r="B123" s="82">
        <v>105.55</v>
      </c>
      <c r="C123" s="82">
        <v>100</v>
      </c>
      <c r="D123" s="133"/>
    </row>
    <row r="124" spans="1:4">
      <c r="A124" s="88">
        <v>39508</v>
      </c>
      <c r="B124" s="82">
        <v>104.72</v>
      </c>
      <c r="C124" s="82">
        <v>100</v>
      </c>
      <c r="D124" s="133"/>
    </row>
    <row r="125" spans="1:4">
      <c r="A125" s="88">
        <v>39539</v>
      </c>
      <c r="B125" s="82">
        <v>104.07</v>
      </c>
      <c r="C125" s="82">
        <v>100</v>
      </c>
      <c r="D125" s="133"/>
    </row>
    <row r="126" spans="1:4">
      <c r="A126" s="88">
        <v>39569</v>
      </c>
      <c r="B126" s="82">
        <v>103.34</v>
      </c>
      <c r="C126" s="82">
        <v>100</v>
      </c>
      <c r="D126" s="133"/>
    </row>
    <row r="127" spans="1:4">
      <c r="A127" s="88">
        <v>39600</v>
      </c>
      <c r="B127" s="82">
        <v>103.08</v>
      </c>
      <c r="C127" s="82">
        <v>100</v>
      </c>
      <c r="D127" s="133"/>
    </row>
    <row r="128" spans="1:4">
      <c r="A128" s="88">
        <v>39630</v>
      </c>
      <c r="B128" s="82">
        <v>102.36</v>
      </c>
      <c r="C128" s="82">
        <v>100</v>
      </c>
      <c r="D128" s="133"/>
    </row>
    <row r="129" spans="1:4">
      <c r="A129" s="88">
        <v>39661</v>
      </c>
      <c r="B129" s="82">
        <v>101.8</v>
      </c>
      <c r="C129" s="82">
        <v>100</v>
      </c>
      <c r="D129" s="133"/>
    </row>
    <row r="130" spans="1:4">
      <c r="A130" s="88">
        <v>39692</v>
      </c>
      <c r="B130" s="82">
        <v>101.15</v>
      </c>
      <c r="C130" s="82">
        <v>100</v>
      </c>
      <c r="D130" s="133"/>
    </row>
    <row r="131" spans="1:4">
      <c r="A131" s="88">
        <v>39722</v>
      </c>
      <c r="B131" s="82">
        <v>99.68</v>
      </c>
      <c r="C131" s="82">
        <v>100</v>
      </c>
      <c r="D131" s="133"/>
    </row>
    <row r="132" spans="1:4">
      <c r="A132" s="88">
        <v>39753</v>
      </c>
      <c r="B132" s="82">
        <v>98.46</v>
      </c>
      <c r="C132" s="82">
        <v>100</v>
      </c>
      <c r="D132" s="133"/>
    </row>
    <row r="133" spans="1:4">
      <c r="A133" s="88">
        <v>39783</v>
      </c>
      <c r="B133" s="82">
        <v>96.46</v>
      </c>
      <c r="C133" s="82">
        <v>100</v>
      </c>
      <c r="D133" s="133"/>
    </row>
    <row r="134" spans="1:4">
      <c r="A134" s="88">
        <v>39814</v>
      </c>
      <c r="B134" s="82">
        <v>96</v>
      </c>
      <c r="C134" s="82">
        <v>100</v>
      </c>
      <c r="D134" s="133"/>
    </row>
    <row r="135" spans="1:4">
      <c r="A135" s="88">
        <v>39845</v>
      </c>
      <c r="B135" s="82">
        <v>94.86</v>
      </c>
      <c r="C135" s="82">
        <v>100</v>
      </c>
      <c r="D135" s="133"/>
    </row>
    <row r="136" spans="1:4">
      <c r="A136" s="88">
        <v>39873</v>
      </c>
      <c r="B136" s="82">
        <v>94.74</v>
      </c>
      <c r="C136" s="82">
        <v>100</v>
      </c>
      <c r="D136" s="133"/>
    </row>
    <row r="137" spans="1:4">
      <c r="A137" s="88">
        <v>39904</v>
      </c>
      <c r="B137" s="82">
        <v>94.76</v>
      </c>
      <c r="C137" s="82">
        <v>100</v>
      </c>
      <c r="D137" s="133"/>
    </row>
    <row r="138" spans="1:4">
      <c r="A138" s="88">
        <v>39934</v>
      </c>
      <c r="B138" s="82">
        <v>95.94</v>
      </c>
      <c r="C138" s="82">
        <v>100</v>
      </c>
      <c r="D138" s="133"/>
    </row>
    <row r="139" spans="1:4">
      <c r="A139" s="88">
        <v>39965</v>
      </c>
      <c r="B139" s="82">
        <v>96.55</v>
      </c>
      <c r="C139" s="82">
        <v>100</v>
      </c>
      <c r="D139" s="133"/>
    </row>
    <row r="140" spans="1:4">
      <c r="A140" s="88">
        <v>39995</v>
      </c>
      <c r="B140" s="82">
        <v>98.01</v>
      </c>
      <c r="C140" s="82">
        <v>100</v>
      </c>
      <c r="D140" s="133"/>
    </row>
    <row r="141" spans="1:4">
      <c r="A141" s="88">
        <v>40026</v>
      </c>
      <c r="B141" s="82">
        <v>100.08</v>
      </c>
      <c r="C141" s="82">
        <v>100</v>
      </c>
      <c r="D141" s="133"/>
    </row>
    <row r="142" spans="1:4">
      <c r="A142" s="88">
        <v>40057</v>
      </c>
      <c r="B142" s="82">
        <v>101.08</v>
      </c>
      <c r="C142" s="82">
        <v>100</v>
      </c>
      <c r="D142" s="133"/>
    </row>
    <row r="143" spans="1:4">
      <c r="A143" s="88">
        <v>40087</v>
      </c>
      <c r="B143" s="82">
        <v>102.03</v>
      </c>
      <c r="C143" s="82">
        <v>100</v>
      </c>
      <c r="D143" s="133"/>
    </row>
    <row r="144" spans="1:4">
      <c r="A144" s="88">
        <v>40118</v>
      </c>
      <c r="B144" s="82">
        <v>102.75</v>
      </c>
      <c r="C144" s="82">
        <v>100</v>
      </c>
      <c r="D144" s="133"/>
    </row>
    <row r="145" spans="1:4">
      <c r="A145" s="88">
        <v>40148</v>
      </c>
      <c r="B145" s="82">
        <v>103.66</v>
      </c>
      <c r="C145" s="82">
        <v>100</v>
      </c>
      <c r="D145" s="133"/>
    </row>
    <row r="146" spans="1:4">
      <c r="A146" s="88">
        <v>40179</v>
      </c>
      <c r="B146" s="82">
        <v>103.64</v>
      </c>
      <c r="C146" s="82">
        <v>100</v>
      </c>
      <c r="D146" s="133"/>
    </row>
    <row r="147" spans="1:4">
      <c r="A147" s="88">
        <v>40210</v>
      </c>
      <c r="B147" s="82">
        <v>105.47</v>
      </c>
      <c r="C147" s="82">
        <v>100</v>
      </c>
      <c r="D147" s="133"/>
    </row>
    <row r="148" spans="1:4">
      <c r="A148" s="88">
        <v>40238</v>
      </c>
      <c r="B148" s="82">
        <v>105.89</v>
      </c>
      <c r="C148" s="82">
        <v>100</v>
      </c>
      <c r="D148" s="133"/>
    </row>
    <row r="149" spans="1:4">
      <c r="A149" s="88">
        <v>40269</v>
      </c>
      <c r="B149" s="82">
        <v>105.66</v>
      </c>
      <c r="C149" s="82">
        <v>100</v>
      </c>
      <c r="D149" s="133"/>
    </row>
    <row r="150" spans="1:4">
      <c r="A150" s="88">
        <v>40299</v>
      </c>
      <c r="B150" s="82">
        <v>105.07</v>
      </c>
      <c r="C150" s="82">
        <v>100</v>
      </c>
      <c r="D150" s="133"/>
    </row>
    <row r="151" spans="1:4">
      <c r="A151" s="88">
        <v>40330</v>
      </c>
      <c r="B151" s="82">
        <v>105.06</v>
      </c>
      <c r="C151" s="82">
        <v>100</v>
      </c>
      <c r="D151" s="133"/>
    </row>
    <row r="152" spans="1:4">
      <c r="A152" s="88">
        <v>40360</v>
      </c>
      <c r="B152" s="82">
        <v>104.72</v>
      </c>
      <c r="C152" s="82">
        <v>100</v>
      </c>
      <c r="D152" s="133"/>
    </row>
    <row r="153" spans="1:4">
      <c r="A153" s="88">
        <v>40391</v>
      </c>
      <c r="B153" s="82">
        <v>104.11</v>
      </c>
      <c r="C153" s="82">
        <v>100</v>
      </c>
      <c r="D153" s="133"/>
    </row>
    <row r="154" spans="1:4">
      <c r="A154" s="88">
        <v>40422</v>
      </c>
      <c r="B154" s="82">
        <v>103.52</v>
      </c>
      <c r="C154" s="82">
        <v>100</v>
      </c>
      <c r="D154" s="133"/>
    </row>
    <row r="155" spans="1:4">
      <c r="A155" s="88">
        <v>40452</v>
      </c>
      <c r="B155" s="82">
        <v>103.57</v>
      </c>
      <c r="C155" s="82">
        <v>100</v>
      </c>
      <c r="D155" s="133"/>
    </row>
    <row r="156" spans="1:4">
      <c r="A156" s="88">
        <v>40483</v>
      </c>
      <c r="B156" s="82">
        <v>103.2</v>
      </c>
      <c r="C156" s="82">
        <v>100</v>
      </c>
      <c r="D156" s="133"/>
    </row>
    <row r="157" spans="1:4">
      <c r="A157" s="88">
        <v>40513</v>
      </c>
      <c r="B157" s="82">
        <v>101.79</v>
      </c>
      <c r="C157" s="82">
        <v>100</v>
      </c>
      <c r="D157" s="133"/>
    </row>
    <row r="158" spans="1:4">
      <c r="A158" s="88">
        <v>40544</v>
      </c>
      <c r="B158" s="82">
        <v>102.9</v>
      </c>
      <c r="C158" s="82">
        <v>100</v>
      </c>
      <c r="D158" s="133"/>
    </row>
    <row r="159" spans="1:4">
      <c r="A159" s="88">
        <v>40575</v>
      </c>
      <c r="B159" s="82">
        <v>102.9</v>
      </c>
      <c r="C159" s="82">
        <v>100</v>
      </c>
      <c r="D159" s="133"/>
    </row>
    <row r="160" spans="1:4">
      <c r="A160" s="88">
        <v>40603</v>
      </c>
      <c r="B160" s="82">
        <v>102.98</v>
      </c>
      <c r="C160" s="82">
        <v>100</v>
      </c>
      <c r="D160" s="133"/>
    </row>
    <row r="161" spans="1:4">
      <c r="A161" s="88">
        <v>40634</v>
      </c>
      <c r="B161" s="82">
        <v>103.19</v>
      </c>
      <c r="C161" s="82">
        <v>100</v>
      </c>
      <c r="D161" s="133"/>
    </row>
    <row r="162" spans="1:4">
      <c r="A162" s="88">
        <v>40664</v>
      </c>
      <c r="B162" s="82">
        <v>103.2</v>
      </c>
      <c r="C162" s="82">
        <v>100</v>
      </c>
      <c r="D162" s="133"/>
    </row>
    <row r="163" spans="1:4">
      <c r="A163" s="88">
        <v>40695</v>
      </c>
      <c r="B163" s="82">
        <v>101.75</v>
      </c>
      <c r="C163" s="82">
        <v>100</v>
      </c>
      <c r="D163" s="133"/>
    </row>
    <row r="164" spans="1:4">
      <c r="A164" s="88">
        <v>40725</v>
      </c>
      <c r="B164" s="82">
        <v>101.5</v>
      </c>
      <c r="C164" s="82">
        <v>100</v>
      </c>
      <c r="D164" s="133"/>
    </row>
    <row r="165" spans="1:4">
      <c r="A165" s="88">
        <v>40756</v>
      </c>
      <c r="B165" s="82">
        <v>101.12</v>
      </c>
      <c r="C165" s="82">
        <v>100</v>
      </c>
      <c r="D165" s="133"/>
    </row>
    <row r="166" spans="1:4">
      <c r="A166" s="88">
        <v>40787</v>
      </c>
      <c r="B166" s="82">
        <v>100.41</v>
      </c>
      <c r="C166" s="82">
        <v>100</v>
      </c>
      <c r="D166" s="133"/>
    </row>
    <row r="167" spans="1:4">
      <c r="A167" s="88">
        <v>40817</v>
      </c>
      <c r="B167" s="82">
        <v>100.27</v>
      </c>
      <c r="C167" s="82">
        <v>100</v>
      </c>
      <c r="D167" s="133"/>
    </row>
    <row r="168" spans="1:4">
      <c r="A168" s="88">
        <v>40848</v>
      </c>
      <c r="B168" s="82">
        <v>99.87</v>
      </c>
      <c r="C168" s="82">
        <v>100</v>
      </c>
      <c r="D168" s="133"/>
    </row>
    <row r="169" spans="1:4">
      <c r="A169" s="88">
        <v>40878</v>
      </c>
      <c r="B169" s="82">
        <v>98.89</v>
      </c>
      <c r="C169" s="82">
        <v>100</v>
      </c>
      <c r="D169" s="133"/>
    </row>
    <row r="170" spans="1:4">
      <c r="A170" s="88">
        <v>40909</v>
      </c>
      <c r="B170" s="82">
        <v>97.89</v>
      </c>
      <c r="C170" s="82">
        <v>100</v>
      </c>
      <c r="D170" s="133"/>
    </row>
    <row r="171" spans="1:4">
      <c r="A171" s="88">
        <v>40940</v>
      </c>
      <c r="B171" s="82">
        <v>97.89</v>
      </c>
      <c r="C171" s="82">
        <v>100</v>
      </c>
      <c r="D171" s="133"/>
    </row>
    <row r="172" spans="1:4">
      <c r="A172" s="88">
        <v>40969</v>
      </c>
      <c r="B172" s="82">
        <v>96.92</v>
      </c>
      <c r="C172" s="82">
        <v>100</v>
      </c>
      <c r="D172" s="133"/>
    </row>
    <row r="173" spans="1:4">
      <c r="A173" s="88">
        <v>41000</v>
      </c>
      <c r="B173" s="82">
        <v>95.62</v>
      </c>
      <c r="C173" s="82">
        <v>100</v>
      </c>
      <c r="D173" s="133"/>
    </row>
    <row r="174" spans="1:4">
      <c r="A174" s="88">
        <v>41030</v>
      </c>
      <c r="B174" s="82">
        <v>94.9</v>
      </c>
      <c r="C174" s="82">
        <v>100</v>
      </c>
      <c r="D174" s="133"/>
    </row>
    <row r="175" spans="1:4">
      <c r="A175" s="88">
        <v>41061</v>
      </c>
      <c r="B175" s="82">
        <v>94.71</v>
      </c>
      <c r="C175" s="82">
        <v>100</v>
      </c>
      <c r="D175" s="133"/>
    </row>
    <row r="176" spans="1:4">
      <c r="A176" s="88">
        <v>41091</v>
      </c>
      <c r="B176" s="82">
        <v>94.57</v>
      </c>
      <c r="C176" s="82">
        <v>100</v>
      </c>
      <c r="D176" s="133"/>
    </row>
    <row r="177" spans="1:4">
      <c r="A177" s="88">
        <v>41122</v>
      </c>
      <c r="B177" s="82">
        <v>94.64</v>
      </c>
      <c r="C177" s="82">
        <v>100</v>
      </c>
      <c r="D177" s="133"/>
    </row>
    <row r="178" spans="1:4">
      <c r="A178" s="88">
        <v>41153</v>
      </c>
      <c r="B178" s="82">
        <v>94.39</v>
      </c>
      <c r="C178" s="82">
        <v>100</v>
      </c>
      <c r="D178" s="133"/>
    </row>
    <row r="179" spans="1:4">
      <c r="A179" s="88">
        <v>41183</v>
      </c>
      <c r="B179" s="82">
        <v>94.56</v>
      </c>
      <c r="C179" s="82">
        <v>100</v>
      </c>
      <c r="D179" s="133"/>
    </row>
    <row r="180" spans="1:4">
      <c r="A180" s="88">
        <v>41214</v>
      </c>
      <c r="B180" s="82">
        <v>95.71</v>
      </c>
      <c r="C180" s="82">
        <v>100</v>
      </c>
      <c r="D180" s="133"/>
    </row>
    <row r="181" spans="1:4">
      <c r="A181" s="88">
        <v>41244</v>
      </c>
      <c r="B181" s="82">
        <v>95.59</v>
      </c>
      <c r="C181" s="82">
        <v>100</v>
      </c>
      <c r="D181" s="133"/>
    </row>
    <row r="182" spans="1:4">
      <c r="A182" s="88">
        <v>41275</v>
      </c>
      <c r="B182" s="82">
        <v>95.59</v>
      </c>
      <c r="C182" s="82">
        <v>100</v>
      </c>
      <c r="D182" s="133"/>
    </row>
    <row r="183" spans="1:4">
      <c r="A183" s="88">
        <v>41306</v>
      </c>
      <c r="B183" s="82">
        <v>97.92</v>
      </c>
      <c r="C183" s="82">
        <v>100</v>
      </c>
      <c r="D183" s="133"/>
    </row>
    <row r="184" spans="1:4">
      <c r="A184" s="88">
        <v>41334</v>
      </c>
      <c r="B184" s="82">
        <v>97.56</v>
      </c>
      <c r="C184" s="82">
        <v>100</v>
      </c>
      <c r="D184" s="133"/>
    </row>
    <row r="185" spans="1:4">
      <c r="A185" s="88">
        <v>41365</v>
      </c>
      <c r="B185" s="82">
        <v>97.35</v>
      </c>
      <c r="C185" s="82">
        <v>100</v>
      </c>
      <c r="D185" s="133"/>
    </row>
    <row r="186" spans="1:4">
      <c r="A186" s="88">
        <v>41395</v>
      </c>
      <c r="B186" s="82">
        <v>97.26</v>
      </c>
      <c r="C186" s="82">
        <v>100</v>
      </c>
      <c r="D186" s="133"/>
    </row>
    <row r="187" spans="1:4">
      <c r="A187" s="88">
        <v>41426</v>
      </c>
      <c r="B187" s="82">
        <v>97.29</v>
      </c>
      <c r="C187" s="82">
        <v>100</v>
      </c>
      <c r="D187" s="133"/>
    </row>
    <row r="188" spans="1:4">
      <c r="A188" s="88">
        <v>41456</v>
      </c>
      <c r="B188" s="82">
        <v>97.39</v>
      </c>
      <c r="C188" s="82">
        <v>100</v>
      </c>
      <c r="D188" s="133"/>
    </row>
    <row r="189" spans="1:4">
      <c r="A189" s="88">
        <v>41487</v>
      </c>
      <c r="B189" s="82">
        <v>97.29</v>
      </c>
      <c r="C189" s="82">
        <v>100</v>
      </c>
      <c r="D189" s="133"/>
    </row>
    <row r="190" spans="1:4">
      <c r="A190" s="88">
        <v>41518</v>
      </c>
      <c r="B190" s="82">
        <v>97.25</v>
      </c>
      <c r="C190" s="82">
        <v>100</v>
      </c>
      <c r="D190" s="133"/>
    </row>
    <row r="191" spans="1:4">
      <c r="A191" s="88">
        <v>41548</v>
      </c>
      <c r="B191" s="82">
        <v>96.88</v>
      </c>
      <c r="C191" s="82">
        <v>100</v>
      </c>
      <c r="D191" s="133"/>
    </row>
    <row r="192" spans="1:4">
      <c r="A192" s="88">
        <v>41579</v>
      </c>
      <c r="B192" s="82">
        <v>96.38</v>
      </c>
      <c r="C192" s="82">
        <v>100</v>
      </c>
      <c r="D192" s="133"/>
    </row>
    <row r="193" spans="1:4">
      <c r="A193" s="88">
        <v>41609</v>
      </c>
      <c r="B193" s="82">
        <v>97.21</v>
      </c>
      <c r="C193" s="82">
        <v>100</v>
      </c>
      <c r="D193" s="133"/>
    </row>
    <row r="194" spans="1:4">
      <c r="A194" s="88">
        <v>41640</v>
      </c>
      <c r="B194" s="82">
        <v>97.21</v>
      </c>
      <c r="C194" s="82">
        <v>100</v>
      </c>
      <c r="D194" s="133"/>
    </row>
    <row r="195" spans="1:4">
      <c r="A195" s="88">
        <v>41671</v>
      </c>
      <c r="B195" s="82">
        <v>96.91</v>
      </c>
      <c r="C195" s="82">
        <v>100</v>
      </c>
      <c r="D195" s="133"/>
    </row>
    <row r="196" spans="1:4">
      <c r="A196" s="88">
        <v>41699</v>
      </c>
      <c r="B196" s="82">
        <v>96.4</v>
      </c>
      <c r="C196" s="82">
        <v>100</v>
      </c>
      <c r="D196" s="133"/>
    </row>
    <row r="197" spans="1:4">
      <c r="A197" s="88">
        <v>41730</v>
      </c>
      <c r="B197" s="82">
        <v>95.79</v>
      </c>
      <c r="C197" s="82">
        <v>100</v>
      </c>
      <c r="D197" s="133"/>
    </row>
    <row r="198" spans="1:4">
      <c r="A198" s="88">
        <v>41760</v>
      </c>
      <c r="B198" s="82">
        <v>95.02</v>
      </c>
      <c r="C198" s="82">
        <v>100</v>
      </c>
      <c r="D198" s="133"/>
    </row>
    <row r="199" spans="1:4">
      <c r="A199" s="88">
        <v>41791</v>
      </c>
      <c r="B199" s="82">
        <v>94.4</v>
      </c>
      <c r="C199" s="82">
        <v>100</v>
      </c>
      <c r="D199" s="133"/>
    </row>
    <row r="200" spans="1:4">
      <c r="A200" s="88">
        <v>41821</v>
      </c>
      <c r="B200" s="82">
        <v>94.82</v>
      </c>
      <c r="C200" s="82">
        <v>100</v>
      </c>
      <c r="D200" s="133"/>
    </row>
    <row r="201" spans="1:4">
      <c r="A201" s="88">
        <v>41852</v>
      </c>
      <c r="B201" s="82">
        <v>94.79</v>
      </c>
      <c r="C201" s="82">
        <v>100</v>
      </c>
      <c r="D201" s="133"/>
    </row>
    <row r="202" spans="1:4">
      <c r="A202" s="88">
        <v>41883</v>
      </c>
      <c r="B202" s="82">
        <v>94.72</v>
      </c>
      <c r="C202" s="82">
        <v>100</v>
      </c>
      <c r="D202" s="133"/>
    </row>
    <row r="203" spans="1:4">
      <c r="A203" s="88">
        <v>41913</v>
      </c>
      <c r="B203" s="82">
        <v>94.76</v>
      </c>
      <c r="C203" s="82">
        <v>100</v>
      </c>
      <c r="D203" s="133"/>
    </row>
    <row r="204" spans="1:4">
      <c r="A204" s="88">
        <v>41944</v>
      </c>
      <c r="B204" s="82">
        <v>94.3</v>
      </c>
      <c r="C204" s="82">
        <v>100</v>
      </c>
      <c r="D204" s="133"/>
    </row>
    <row r="205" spans="1:4">
      <c r="A205" s="88">
        <v>41974</v>
      </c>
      <c r="B205" s="82">
        <v>93.93</v>
      </c>
      <c r="C205" s="82">
        <v>100</v>
      </c>
      <c r="D205" s="133"/>
    </row>
    <row r="206" spans="1:4">
      <c r="A206" s="88">
        <v>42005</v>
      </c>
      <c r="B206" s="82">
        <v>93.93</v>
      </c>
      <c r="C206" s="82">
        <v>100</v>
      </c>
      <c r="D206" s="133"/>
    </row>
    <row r="207" spans="1:4">
      <c r="A207" s="88">
        <v>42036</v>
      </c>
      <c r="B207" s="82">
        <v>93.77</v>
      </c>
      <c r="C207" s="82">
        <v>100</v>
      </c>
      <c r="D207" s="133"/>
    </row>
    <row r="208" spans="1:4">
      <c r="A208" s="88">
        <v>42064</v>
      </c>
      <c r="B208" s="82">
        <v>93.11</v>
      </c>
      <c r="C208" s="82">
        <v>100</v>
      </c>
      <c r="D208" s="133"/>
    </row>
    <row r="209" spans="1:4">
      <c r="A209" s="88">
        <v>42095</v>
      </c>
      <c r="B209" s="82">
        <v>92.56</v>
      </c>
      <c r="C209" s="82">
        <v>100</v>
      </c>
      <c r="D209" s="133"/>
    </row>
    <row r="210" spans="1:4">
      <c r="A210" s="88">
        <v>42125</v>
      </c>
      <c r="B210" s="82">
        <v>92.43</v>
      </c>
      <c r="C210" s="82">
        <v>100</v>
      </c>
      <c r="D210" s="133"/>
    </row>
    <row r="211" spans="1:4">
      <c r="A211" s="88">
        <v>42156</v>
      </c>
      <c r="B211" s="82">
        <v>92.63</v>
      </c>
      <c r="C211" s="82">
        <v>100</v>
      </c>
      <c r="D211" s="133"/>
    </row>
    <row r="212" spans="1:4">
      <c r="A212" s="88">
        <v>42186</v>
      </c>
      <c r="B212" s="82">
        <v>93.03</v>
      </c>
      <c r="C212" s="82">
        <v>100</v>
      </c>
      <c r="D212" s="133"/>
    </row>
    <row r="213" spans="1:4">
      <c r="A213" s="88">
        <v>42217</v>
      </c>
      <c r="B213" s="82">
        <v>93.46</v>
      </c>
      <c r="C213" s="82">
        <v>100</v>
      </c>
      <c r="D213" s="133"/>
    </row>
    <row r="214" spans="1:4">
      <c r="A214" s="88">
        <v>42248</v>
      </c>
      <c r="B214" s="82">
        <v>93.4</v>
      </c>
      <c r="C214" s="82">
        <v>100</v>
      </c>
      <c r="D214" s="133"/>
    </row>
    <row r="215" spans="1:4">
      <c r="A215" s="88">
        <v>42278</v>
      </c>
      <c r="B215" s="82">
        <v>93.34</v>
      </c>
      <c r="C215" s="82">
        <v>100</v>
      </c>
      <c r="D215" s="133"/>
    </row>
    <row r="216" spans="1:4">
      <c r="A216" s="88">
        <v>42309</v>
      </c>
      <c r="B216" s="82">
        <v>93.35</v>
      </c>
      <c r="C216" s="82">
        <v>100</v>
      </c>
      <c r="D216" s="133"/>
    </row>
    <row r="217" spans="1:4">
      <c r="A217" s="88">
        <v>42339</v>
      </c>
      <c r="B217" s="82">
        <v>93.34</v>
      </c>
      <c r="C217" s="82">
        <v>100</v>
      </c>
      <c r="D217" s="133"/>
    </row>
    <row r="218" spans="1:4">
      <c r="A218" s="88">
        <v>42370</v>
      </c>
      <c r="B218" s="82">
        <v>93.34</v>
      </c>
      <c r="C218" s="82">
        <v>100</v>
      </c>
      <c r="D218" s="133"/>
    </row>
    <row r="219" spans="1:4">
      <c r="A219" s="88">
        <v>42401</v>
      </c>
      <c r="B219" s="82">
        <v>99.18</v>
      </c>
      <c r="C219" s="82">
        <v>100</v>
      </c>
      <c r="D219" s="133"/>
    </row>
    <row r="220" spans="1:4">
      <c r="A220" s="88">
        <v>42430</v>
      </c>
      <c r="B220" s="82">
        <v>100.29</v>
      </c>
      <c r="C220" s="82">
        <v>100</v>
      </c>
      <c r="D220" s="133"/>
    </row>
    <row r="221" spans="1:4">
      <c r="A221" s="88">
        <v>42461</v>
      </c>
      <c r="B221" s="82">
        <v>100.58</v>
      </c>
      <c r="C221" s="82">
        <v>100</v>
      </c>
      <c r="D221" s="133"/>
    </row>
    <row r="222" spans="1:4">
      <c r="A222" s="88">
        <v>42491</v>
      </c>
      <c r="B222" s="82">
        <v>100.57</v>
      </c>
      <c r="C222" s="82">
        <v>100</v>
      </c>
      <c r="D222" s="133"/>
    </row>
    <row r="223" spans="1:4">
      <c r="A223" s="88">
        <v>42522</v>
      </c>
      <c r="B223" s="82">
        <v>100.92</v>
      </c>
      <c r="C223" s="82">
        <v>100</v>
      </c>
      <c r="D223" s="133"/>
    </row>
    <row r="224" spans="1:4">
      <c r="A224" s="88">
        <v>42552</v>
      </c>
      <c r="B224" s="82">
        <v>100.36</v>
      </c>
      <c r="C224" s="82">
        <v>100</v>
      </c>
      <c r="D224" s="133"/>
    </row>
    <row r="225" spans="1:4">
      <c r="A225" s="88">
        <v>42583</v>
      </c>
      <c r="B225" s="82">
        <v>100.4</v>
      </c>
      <c r="C225" s="82">
        <v>100</v>
      </c>
      <c r="D225" s="133"/>
    </row>
    <row r="226" spans="1:4">
      <c r="A226" s="88">
        <v>42614</v>
      </c>
      <c r="B226" s="82">
        <v>100.54</v>
      </c>
      <c r="C226" s="82">
        <v>100</v>
      </c>
      <c r="D226" s="133"/>
    </row>
    <row r="227" spans="1:4">
      <c r="A227" s="88">
        <v>42644</v>
      </c>
      <c r="B227" s="82">
        <v>100.75</v>
      </c>
      <c r="C227" s="82">
        <v>100</v>
      </c>
      <c r="D227" s="133"/>
    </row>
    <row r="228" spans="1:4">
      <c r="A228" s="88">
        <v>42675</v>
      </c>
      <c r="B228" s="82">
        <v>100.78</v>
      </c>
      <c r="C228" s="82">
        <v>100</v>
      </c>
      <c r="D228" s="133"/>
    </row>
    <row r="229" spans="1:4">
      <c r="A229" s="88">
        <v>42705</v>
      </c>
      <c r="B229" s="82">
        <v>101.02</v>
      </c>
      <c r="C229" s="82">
        <v>100</v>
      </c>
      <c r="D229" s="133"/>
    </row>
    <row r="230" spans="1:4">
      <c r="A230" s="88">
        <v>42736</v>
      </c>
      <c r="B230" s="82">
        <v>100.76</v>
      </c>
      <c r="C230" s="82">
        <v>100</v>
      </c>
      <c r="D230" s="133"/>
    </row>
    <row r="231" spans="1:4">
      <c r="A231" s="88">
        <v>42767</v>
      </c>
      <c r="B231" s="82">
        <v>100.76</v>
      </c>
      <c r="C231" s="82">
        <v>100</v>
      </c>
      <c r="D231" s="133"/>
    </row>
    <row r="232" spans="1:4">
      <c r="A232" s="88">
        <v>42795</v>
      </c>
      <c r="B232" s="82">
        <v>101.12</v>
      </c>
      <c r="C232" s="82">
        <v>100</v>
      </c>
      <c r="D232" s="133"/>
    </row>
    <row r="233" spans="1:4">
      <c r="A233" s="88">
        <v>42826</v>
      </c>
      <c r="B233" s="82">
        <v>101.21</v>
      </c>
      <c r="C233" s="82">
        <v>100</v>
      </c>
      <c r="D233" s="133"/>
    </row>
    <row r="234" spans="1:4">
      <c r="A234" s="88">
        <v>42856</v>
      </c>
      <c r="B234" s="82">
        <v>101.18</v>
      </c>
      <c r="C234" s="82">
        <v>100</v>
      </c>
      <c r="D234" s="133"/>
    </row>
    <row r="235" spans="1:4">
      <c r="A235" s="88">
        <v>42887</v>
      </c>
      <c r="B235" s="82">
        <v>101.38</v>
      </c>
      <c r="C235" s="82">
        <v>100</v>
      </c>
      <c r="D235" s="133"/>
    </row>
    <row r="236" spans="1:4">
      <c r="A236" s="88">
        <v>42917</v>
      </c>
      <c r="B236" s="82">
        <v>101.45</v>
      </c>
      <c r="C236" s="82">
        <v>100</v>
      </c>
      <c r="D236" s="133"/>
    </row>
    <row r="237" spans="1:4">
      <c r="A237" s="88">
        <v>42948</v>
      </c>
      <c r="B237" s="82">
        <v>101.47</v>
      </c>
      <c r="C237" s="82">
        <v>100</v>
      </c>
      <c r="D237" s="133"/>
    </row>
    <row r="238" spans="1:4">
      <c r="A238" s="88">
        <v>42979</v>
      </c>
      <c r="B238" s="82">
        <v>101.5</v>
      </c>
      <c r="C238" s="82">
        <v>100</v>
      </c>
      <c r="D238" s="133"/>
    </row>
    <row r="239" spans="1:4">
      <c r="A239" s="88">
        <v>43009</v>
      </c>
      <c r="B239" s="82">
        <v>101.54</v>
      </c>
      <c r="C239" s="82">
        <v>100</v>
      </c>
      <c r="D239" s="133"/>
    </row>
    <row r="240" spans="1:4">
      <c r="A240" s="88">
        <v>43040</v>
      </c>
      <c r="B240" s="82">
        <v>101.68</v>
      </c>
      <c r="C240" s="82">
        <v>100</v>
      </c>
      <c r="D240" s="133"/>
    </row>
    <row r="241" spans="1:4">
      <c r="A241" s="88">
        <v>43070</v>
      </c>
      <c r="B241" s="82">
        <v>101.77</v>
      </c>
      <c r="C241" s="82">
        <v>100</v>
      </c>
      <c r="D241" s="133"/>
    </row>
    <row r="242" spans="1:4">
      <c r="A242" s="88">
        <v>43101</v>
      </c>
      <c r="B242" s="82">
        <v>101.77</v>
      </c>
      <c r="C242" s="82">
        <v>100</v>
      </c>
      <c r="D242" s="133"/>
    </row>
    <row r="243" spans="1:4">
      <c r="A243" s="88">
        <v>43132</v>
      </c>
      <c r="B243" s="82">
        <v>101.71</v>
      </c>
      <c r="C243" s="82">
        <v>100</v>
      </c>
      <c r="D243" s="133"/>
    </row>
    <row r="244" spans="1:4">
      <c r="A244" s="88">
        <v>43160</v>
      </c>
      <c r="B244" s="82">
        <v>101.52</v>
      </c>
      <c r="C244" s="82">
        <v>100</v>
      </c>
      <c r="D244" s="133"/>
    </row>
    <row r="245" spans="1:4">
      <c r="A245" s="88">
        <v>43191</v>
      </c>
      <c r="B245" s="82">
        <v>101.39</v>
      </c>
      <c r="C245" s="82">
        <v>100</v>
      </c>
      <c r="D245" s="133"/>
    </row>
    <row r="246" spans="1:4">
      <c r="A246" s="88">
        <v>43221</v>
      </c>
      <c r="B246" s="82">
        <v>101.62</v>
      </c>
      <c r="C246" s="82">
        <v>100</v>
      </c>
      <c r="D246" s="133"/>
    </row>
    <row r="247" spans="1:4">
      <c r="A247" s="88">
        <v>43252</v>
      </c>
      <c r="B247" s="82">
        <v>101.71</v>
      </c>
      <c r="C247" s="82">
        <v>100</v>
      </c>
      <c r="D247" s="133"/>
    </row>
    <row r="248" spans="1:4">
      <c r="A248" s="88">
        <v>43282</v>
      </c>
      <c r="B248" s="82">
        <v>101.92</v>
      </c>
      <c r="C248" s="82">
        <v>100</v>
      </c>
      <c r="D248" s="133"/>
    </row>
    <row r="249" spans="1:4">
      <c r="A249" s="88">
        <v>43313</v>
      </c>
      <c r="B249" s="82">
        <v>102.03</v>
      </c>
      <c r="C249" s="82">
        <v>100</v>
      </c>
      <c r="D249" s="133"/>
    </row>
    <row r="250" spans="1:4">
      <c r="A250" s="88">
        <v>43344</v>
      </c>
      <c r="B250" s="82">
        <v>102.03</v>
      </c>
      <c r="C250" s="82">
        <v>100</v>
      </c>
      <c r="D250" s="133"/>
    </row>
    <row r="251" spans="1:4">
      <c r="A251" s="88">
        <v>43374</v>
      </c>
      <c r="B251" s="82">
        <v>101.99</v>
      </c>
      <c r="C251" s="82">
        <v>100</v>
      </c>
      <c r="D251" s="133"/>
    </row>
    <row r="252" spans="1:4">
      <c r="A252" s="88">
        <v>43405</v>
      </c>
      <c r="B252" s="82">
        <v>101.97</v>
      </c>
      <c r="C252" s="82">
        <v>100</v>
      </c>
      <c r="D252" s="133"/>
    </row>
    <row r="253" spans="1:4">
      <c r="A253" s="88">
        <v>43435</v>
      </c>
      <c r="B253" s="82">
        <v>101.87</v>
      </c>
      <c r="C253" s="82">
        <v>100</v>
      </c>
      <c r="D253" s="133"/>
    </row>
    <row r="254" spans="1:4">
      <c r="A254" s="88">
        <v>43466</v>
      </c>
      <c r="B254" s="82">
        <v>100.58</v>
      </c>
      <c r="C254" s="82">
        <v>100</v>
      </c>
      <c r="D254" s="133"/>
    </row>
    <row r="255" spans="1:4">
      <c r="A255" s="88">
        <v>43497</v>
      </c>
      <c r="B255" s="82">
        <v>100.81</v>
      </c>
      <c r="C255" s="82">
        <v>100</v>
      </c>
      <c r="D255" s="133"/>
    </row>
    <row r="256" spans="1:4">
      <c r="A256" s="88">
        <v>43525</v>
      </c>
      <c r="B256" s="82">
        <v>101.01</v>
      </c>
      <c r="C256" s="82">
        <v>100</v>
      </c>
      <c r="D256" s="133"/>
    </row>
    <row r="257" spans="1:4">
      <c r="A257" s="88">
        <v>43556</v>
      </c>
      <c r="B257" s="82">
        <v>101.14</v>
      </c>
      <c r="C257" s="82">
        <v>100</v>
      </c>
      <c r="D257" s="133"/>
    </row>
    <row r="258" spans="1:4">
      <c r="A258" s="88">
        <v>43586</v>
      </c>
      <c r="B258" s="82">
        <v>101.06</v>
      </c>
      <c r="C258" s="82">
        <v>100</v>
      </c>
      <c r="D258" s="133"/>
    </row>
    <row r="259" spans="1:4">
      <c r="A259" s="88">
        <v>43617</v>
      </c>
      <c r="B259" s="82">
        <v>101.09</v>
      </c>
      <c r="C259" s="82">
        <v>100</v>
      </c>
      <c r="D259" s="133"/>
    </row>
    <row r="260" spans="1:4">
      <c r="A260" s="88">
        <v>43647</v>
      </c>
      <c r="B260" s="82">
        <v>101.09</v>
      </c>
      <c r="C260" s="82">
        <v>100</v>
      </c>
      <c r="D260" s="133"/>
    </row>
    <row r="261" spans="1:4">
      <c r="A261" s="88">
        <v>43678</v>
      </c>
      <c r="B261" s="82">
        <v>101.11</v>
      </c>
      <c r="C261" s="82">
        <v>100</v>
      </c>
      <c r="D261" s="133"/>
    </row>
    <row r="262" spans="1:4">
      <c r="A262" s="88">
        <v>43709</v>
      </c>
      <c r="B262" s="82">
        <v>101.23</v>
      </c>
      <c r="C262" s="82">
        <v>100</v>
      </c>
      <c r="D262" s="133"/>
    </row>
    <row r="263" spans="1:4">
      <c r="A263" s="88">
        <v>43739</v>
      </c>
      <c r="B263" s="82">
        <v>101.28</v>
      </c>
      <c r="C263" s="82">
        <v>100</v>
      </c>
      <c r="D263" s="133"/>
    </row>
    <row r="264" spans="1:4">
      <c r="A264" s="88">
        <v>43770</v>
      </c>
      <c r="B264" s="82">
        <v>101.3</v>
      </c>
      <c r="C264" s="82">
        <v>100</v>
      </c>
      <c r="D264" s="133"/>
    </row>
    <row r="265" spans="1:4">
      <c r="A265" s="88">
        <v>43800</v>
      </c>
      <c r="B265" s="82">
        <v>101.27</v>
      </c>
      <c r="C265" s="82">
        <v>100</v>
      </c>
      <c r="D265" s="133"/>
    </row>
    <row r="266" spans="1:4">
      <c r="A266" s="88">
        <v>43831</v>
      </c>
      <c r="B266" s="82">
        <v>100.33</v>
      </c>
      <c r="C266" s="82">
        <v>100</v>
      </c>
      <c r="D266" s="133"/>
    </row>
    <row r="267" spans="1:4">
      <c r="A267" s="88">
        <v>43862</v>
      </c>
      <c r="B267" s="82">
        <v>97.45</v>
      </c>
      <c r="C267" s="82">
        <v>100</v>
      </c>
      <c r="D267" s="133"/>
    </row>
    <row r="268" spans="1:4">
      <c r="A268" s="88">
        <v>43891</v>
      </c>
      <c r="B268" s="82">
        <v>98.27</v>
      </c>
      <c r="C268" s="82">
        <v>100</v>
      </c>
      <c r="D268" s="133"/>
    </row>
    <row r="269" spans="1:4">
      <c r="A269" s="88">
        <v>43922</v>
      </c>
      <c r="B269" s="82">
        <v>98.96</v>
      </c>
      <c r="C269" s="82">
        <v>100</v>
      </c>
      <c r="D269" s="133"/>
    </row>
    <row r="270" spans="1:4">
      <c r="A270" s="88">
        <v>43952</v>
      </c>
      <c r="B270" s="82">
        <v>99.46</v>
      </c>
      <c r="C270" s="82">
        <v>100</v>
      </c>
      <c r="D270" s="133"/>
    </row>
    <row r="271" spans="1:4">
      <c r="A271" s="88">
        <v>43983</v>
      </c>
      <c r="B271" s="82">
        <v>99.92</v>
      </c>
      <c r="C271" s="82">
        <v>100</v>
      </c>
      <c r="D271" s="133"/>
    </row>
    <row r="272" spans="1:4">
      <c r="A272" s="88">
        <v>44013</v>
      </c>
      <c r="B272" s="82">
        <v>100.15</v>
      </c>
      <c r="C272" s="82">
        <v>100</v>
      </c>
      <c r="D272" s="133"/>
    </row>
    <row r="273" spans="1:4">
      <c r="A273" s="88">
        <v>44044</v>
      </c>
      <c r="B273" s="82">
        <v>100.38</v>
      </c>
      <c r="C273" s="82">
        <v>100</v>
      </c>
      <c r="D273" s="133"/>
    </row>
    <row r="274" spans="1:4">
      <c r="A274" s="88">
        <v>44075</v>
      </c>
      <c r="B274" s="82">
        <v>100.47</v>
      </c>
      <c r="C274" s="82">
        <v>100</v>
      </c>
      <c r="D274" s="133"/>
    </row>
    <row r="275" spans="1:4">
      <c r="A275" s="88">
        <v>44105</v>
      </c>
      <c r="B275" s="82">
        <v>100.55</v>
      </c>
      <c r="C275" s="82">
        <v>100</v>
      </c>
      <c r="D275" s="133"/>
    </row>
    <row r="276" spans="1:4">
      <c r="A276" s="88">
        <v>44136</v>
      </c>
      <c r="B276" s="82">
        <v>100.6</v>
      </c>
      <c r="C276" s="82">
        <v>100</v>
      </c>
      <c r="D276" s="133"/>
    </row>
    <row r="277" spans="1:4">
      <c r="A277" s="88">
        <v>44166</v>
      </c>
      <c r="B277" s="82">
        <v>100.81</v>
      </c>
      <c r="C277" s="82">
        <v>100</v>
      </c>
      <c r="D277" s="133"/>
    </row>
    <row r="278" spans="1:4">
      <c r="A278" s="88">
        <v>44197</v>
      </c>
      <c r="B278" s="82">
        <v>101.11</v>
      </c>
      <c r="C278" s="82">
        <v>100</v>
      </c>
      <c r="D278">
        <v>3.9</v>
      </c>
    </row>
    <row r="279" spans="1:4">
      <c r="A279" s="88">
        <v>44228</v>
      </c>
      <c r="B279" s="82">
        <v>101.43</v>
      </c>
      <c r="C279" s="82">
        <v>100</v>
      </c>
      <c r="D279">
        <v>4.3</v>
      </c>
    </row>
    <row r="280" spans="1:4">
      <c r="A280" s="88">
        <v>44256</v>
      </c>
      <c r="B280" s="82">
        <v>101.32</v>
      </c>
      <c r="C280" s="82">
        <v>100</v>
      </c>
      <c r="D280">
        <v>4.5999999999999996</v>
      </c>
    </row>
    <row r="281" spans="1:4">
      <c r="A281" s="88">
        <v>44287</v>
      </c>
      <c r="B281" s="82">
        <v>101.29</v>
      </c>
      <c r="C281" s="82">
        <v>100</v>
      </c>
      <c r="D281">
        <v>4.8</v>
      </c>
    </row>
    <row r="282" spans="1:4">
      <c r="A282" s="88">
        <v>44317</v>
      </c>
      <c r="B282" s="82">
        <v>101.18</v>
      </c>
      <c r="C282" s="82">
        <v>100</v>
      </c>
      <c r="D282">
        <v>4.9000000000000004</v>
      </c>
    </row>
    <row r="283" spans="1:4">
      <c r="A283" s="88">
        <v>44348</v>
      </c>
      <c r="B283" s="82">
        <v>101.06</v>
      </c>
      <c r="C283" s="82">
        <v>100</v>
      </c>
      <c r="D283">
        <v>4.7</v>
      </c>
    </row>
    <row r="284" spans="1:4">
      <c r="A284" s="88">
        <v>44378</v>
      </c>
      <c r="B284" s="82">
        <v>100.97</v>
      </c>
      <c r="C284" s="82">
        <v>100</v>
      </c>
      <c r="D284">
        <v>4.5999999999999996</v>
      </c>
    </row>
    <row r="285" spans="1:4">
      <c r="A285" s="88">
        <v>44409</v>
      </c>
      <c r="B285" s="82">
        <v>100.82</v>
      </c>
      <c r="C285" s="82">
        <v>100</v>
      </c>
      <c r="D285">
        <v>4.2</v>
      </c>
    </row>
    <row r="286" spans="1:4">
      <c r="A286" s="88">
        <v>44440</v>
      </c>
      <c r="B286" s="82">
        <v>100.7</v>
      </c>
      <c r="C286" s="82">
        <v>100</v>
      </c>
      <c r="D286">
        <v>3.8</v>
      </c>
    </row>
    <row r="287" spans="1:4">
      <c r="A287" s="88">
        <v>44470</v>
      </c>
      <c r="B287" s="82">
        <v>100.57</v>
      </c>
      <c r="C287" s="82">
        <v>100</v>
      </c>
      <c r="D287">
        <v>3.4000000000000004</v>
      </c>
    </row>
    <row r="288" spans="1:4">
      <c r="A288" s="88">
        <v>44501</v>
      </c>
      <c r="B288" s="82">
        <v>100.45</v>
      </c>
      <c r="C288" s="82">
        <v>100</v>
      </c>
      <c r="D288">
        <v>3</v>
      </c>
    </row>
    <row r="289" spans="1:4">
      <c r="A289" s="88">
        <v>44531</v>
      </c>
      <c r="B289" s="82">
        <v>100.28</v>
      </c>
      <c r="C289" s="82">
        <v>100</v>
      </c>
      <c r="D289">
        <v>2.6</v>
      </c>
    </row>
    <row r="290" spans="1:4">
      <c r="A290" s="88">
        <v>44562</v>
      </c>
      <c r="B290" s="82">
        <v>96.82</v>
      </c>
      <c r="C290" s="82">
        <v>100</v>
      </c>
      <c r="D290">
        <v>2.2999999999999998</v>
      </c>
    </row>
    <row r="291" spans="1:4">
      <c r="A291" s="88">
        <v>44593</v>
      </c>
      <c r="B291" s="82">
        <v>96.89</v>
      </c>
      <c r="C291" s="82">
        <v>100</v>
      </c>
      <c r="D291">
        <v>2</v>
      </c>
    </row>
    <row r="292" spans="1:4">
      <c r="A292" s="88">
        <v>44621</v>
      </c>
      <c r="B292" s="82">
        <v>96.62</v>
      </c>
      <c r="C292" s="82">
        <v>100</v>
      </c>
      <c r="D292">
        <v>1.5</v>
      </c>
    </row>
    <row r="293" spans="1:4">
      <c r="A293" s="88">
        <v>44652</v>
      </c>
      <c r="B293" s="82">
        <v>95.85</v>
      </c>
      <c r="C293" s="82">
        <v>100</v>
      </c>
      <c r="D293">
        <v>0.70000000000000007</v>
      </c>
    </row>
    <row r="294" spans="1:4">
      <c r="A294" s="88">
        <v>44682</v>
      </c>
      <c r="B294" s="82">
        <v>95.56</v>
      </c>
      <c r="C294" s="82">
        <v>100</v>
      </c>
      <c r="D294">
        <v>-0.1</v>
      </c>
    </row>
    <row r="295" spans="1:4">
      <c r="A295" s="88">
        <v>44713</v>
      </c>
      <c r="B295" s="82">
        <v>95.35</v>
      </c>
      <c r="C295" s="82">
        <v>100</v>
      </c>
      <c r="D295">
        <v>-0.5</v>
      </c>
    </row>
    <row r="296" spans="1:4">
      <c r="A296" s="88">
        <v>44743</v>
      </c>
      <c r="B296" s="82">
        <v>95.23</v>
      </c>
      <c r="C296" s="82">
        <v>100</v>
      </c>
      <c r="D296">
        <v>-0.89999999999999991</v>
      </c>
    </row>
    <row r="297" spans="1:4">
      <c r="A297" s="88">
        <v>44774</v>
      </c>
      <c r="B297" s="82">
        <v>95.03</v>
      </c>
      <c r="C297" s="82">
        <v>100</v>
      </c>
      <c r="D297">
        <v>-1.3</v>
      </c>
    </row>
    <row r="298" spans="1:4">
      <c r="A298" s="88">
        <v>44805</v>
      </c>
      <c r="B298" s="82">
        <v>94.8</v>
      </c>
      <c r="C298" s="82">
        <v>100</v>
      </c>
      <c r="D298">
        <v>-1.5</v>
      </c>
    </row>
    <row r="299" spans="1:4">
      <c r="A299" s="88">
        <v>44835</v>
      </c>
      <c r="B299" s="82">
        <v>94.66</v>
      </c>
      <c r="C299" s="82">
        <v>100</v>
      </c>
      <c r="D299">
        <v>-1.6</v>
      </c>
    </row>
    <row r="300" spans="1:4">
      <c r="A300" s="88">
        <v>44866</v>
      </c>
      <c r="B300" s="82">
        <v>94.38</v>
      </c>
      <c r="C300" s="82">
        <v>100</v>
      </c>
      <c r="D300">
        <v>-1.6</v>
      </c>
    </row>
    <row r="301" spans="1:4">
      <c r="A301" s="88">
        <v>44896</v>
      </c>
      <c r="B301" s="82">
        <v>94.31</v>
      </c>
      <c r="C301" s="82">
        <v>100</v>
      </c>
      <c r="D301">
        <v>-1.5</v>
      </c>
    </row>
    <row r="302" spans="1:4">
      <c r="A302" s="88">
        <v>44927</v>
      </c>
      <c r="B302" s="82">
        <v>94.39</v>
      </c>
      <c r="C302" s="82">
        <v>100</v>
      </c>
      <c r="D302">
        <v>-1.5</v>
      </c>
    </row>
    <row r="303" spans="1:4">
      <c r="A303" s="88">
        <v>44958</v>
      </c>
      <c r="B303" s="82">
        <v>94.5</v>
      </c>
      <c r="C303" s="82">
        <v>100</v>
      </c>
      <c r="D303">
        <v>-1.2</v>
      </c>
    </row>
    <row r="304" spans="1:4">
      <c r="A304" s="88">
        <v>44986</v>
      </c>
      <c r="B304" s="82">
        <v>94.63</v>
      </c>
      <c r="C304" s="82">
        <v>100</v>
      </c>
      <c r="D304">
        <v>-0.8</v>
      </c>
    </row>
    <row r="305" spans="1:4">
      <c r="A305" s="88">
        <v>45017</v>
      </c>
      <c r="B305" s="82">
        <v>94.69</v>
      </c>
      <c r="C305" s="82">
        <v>100</v>
      </c>
      <c r="D305">
        <v>-0.2</v>
      </c>
    </row>
    <row r="306" spans="1:4">
      <c r="A306" s="88">
        <v>45047</v>
      </c>
      <c r="B306" s="82">
        <v>94.48</v>
      </c>
      <c r="C306" s="82">
        <v>100</v>
      </c>
      <c r="D306">
        <v>0.1</v>
      </c>
    </row>
    <row r="307" spans="1:4">
      <c r="A307" s="88">
        <v>45078</v>
      </c>
      <c r="B307" s="82">
        <v>93.99</v>
      </c>
      <c r="C307" s="82">
        <v>100</v>
      </c>
      <c r="D307">
        <v>0</v>
      </c>
    </row>
    <row r="308" spans="1:4">
      <c r="A308" s="88">
        <v>45108</v>
      </c>
      <c r="B308" s="82">
        <v>93.71</v>
      </c>
      <c r="C308" s="82">
        <v>100</v>
      </c>
      <c r="D308">
        <v>-0.1</v>
      </c>
    </row>
    <row r="309" spans="1:4">
      <c r="A309" s="88">
        <v>45139</v>
      </c>
      <c r="B309" s="82">
        <v>93.49</v>
      </c>
      <c r="C309" s="82">
        <v>100</v>
      </c>
      <c r="D309">
        <v>-0.1</v>
      </c>
    </row>
    <row r="310" spans="1:4">
      <c r="A310" s="88">
        <v>45170</v>
      </c>
      <c r="B310" s="82">
        <v>93.37</v>
      </c>
      <c r="C310" s="82">
        <v>100</v>
      </c>
      <c r="D310">
        <v>-0.1</v>
      </c>
    </row>
    <row r="311" spans="1:4">
      <c r="A311" s="88">
        <v>45200</v>
      </c>
      <c r="B311" s="82">
        <v>93.34</v>
      </c>
      <c r="C311" s="82">
        <v>100</v>
      </c>
      <c r="D311">
        <v>-0.1</v>
      </c>
    </row>
    <row r="312" spans="1:4">
      <c r="A312" s="88">
        <v>45231</v>
      </c>
      <c r="B312" s="82">
        <v>93.36</v>
      </c>
      <c r="C312" s="82">
        <v>100</v>
      </c>
      <c r="D312">
        <v>-0.2</v>
      </c>
    </row>
    <row r="313" spans="1:4">
      <c r="A313" s="88">
        <v>45261</v>
      </c>
      <c r="B313" s="82">
        <v>93.31</v>
      </c>
      <c r="C313" s="82">
        <v>100</v>
      </c>
      <c r="D313">
        <v>-0.4</v>
      </c>
    </row>
    <row r="314" spans="1:4">
      <c r="A314" s="88">
        <v>45292</v>
      </c>
      <c r="B314" s="82">
        <v>92.22</v>
      </c>
      <c r="C314" s="82">
        <v>100</v>
      </c>
      <c r="D314">
        <v>-0.70000000000000007</v>
      </c>
    </row>
    <row r="315" spans="1:4">
      <c r="A315" s="88">
        <v>45323</v>
      </c>
      <c r="B315" s="82">
        <v>91.95</v>
      </c>
      <c r="C315" s="82">
        <v>100</v>
      </c>
      <c r="D315">
        <v>-1.4000000000000001</v>
      </c>
    </row>
    <row r="316" spans="1:4">
      <c r="A316" s="88">
        <v>45352</v>
      </c>
      <c r="B316" s="82">
        <v>91.9</v>
      </c>
      <c r="C316" s="82">
        <v>100</v>
      </c>
      <c r="D316">
        <v>-2.1999999999999997</v>
      </c>
    </row>
    <row r="317" spans="1:4">
      <c r="A317" s="88">
        <v>45383</v>
      </c>
      <c r="B317" s="82">
        <v>91.85</v>
      </c>
      <c r="C317" s="82">
        <v>100</v>
      </c>
      <c r="D317">
        <v>-3.1</v>
      </c>
    </row>
    <row r="318" spans="1:4">
      <c r="A318" s="88">
        <v>45413</v>
      </c>
      <c r="B318" s="82">
        <v>91.97</v>
      </c>
      <c r="C318" s="82">
        <v>100</v>
      </c>
      <c r="D318">
        <v>-3.9</v>
      </c>
    </row>
    <row r="319" spans="1:4">
      <c r="A319" s="88">
        <v>45444</v>
      </c>
      <c r="B319" s="82">
        <v>92.07</v>
      </c>
      <c r="C319" s="82">
        <v>100</v>
      </c>
      <c r="D319">
        <v>-4.5</v>
      </c>
    </row>
    <row r="320" spans="1:4">
      <c r="A320" s="88">
        <v>45474</v>
      </c>
      <c r="B320" s="82">
        <v>92.19</v>
      </c>
      <c r="C320" s="82">
        <v>100</v>
      </c>
      <c r="D320">
        <v>-4.9000000000000004</v>
      </c>
    </row>
    <row r="321" spans="1:4">
      <c r="A321" s="88">
        <v>45505</v>
      </c>
      <c r="B321" s="82">
        <v>92.34</v>
      </c>
      <c r="C321" s="82">
        <v>100</v>
      </c>
      <c r="D321">
        <v>-5.3</v>
      </c>
    </row>
    <row r="322" spans="1:4">
      <c r="A322" s="88">
        <v>45536</v>
      </c>
      <c r="B322" s="82">
        <v>92.41</v>
      </c>
      <c r="C322" s="82">
        <v>100</v>
      </c>
      <c r="D322">
        <v>-5.8000000000000007</v>
      </c>
    </row>
  </sheetData>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43"/>
  <sheetViews>
    <sheetView topLeftCell="A4" workbookViewId="0">
      <selection activeCell="P16" sqref="P16"/>
    </sheetView>
  </sheetViews>
  <sheetFormatPr defaultRowHeight="15"/>
  <cols>
    <col min="1" max="1" width="9.42578125" bestFit="1" customWidth="1"/>
  </cols>
  <sheetData>
    <row r="1" spans="1:6">
      <c r="B1" s="82" t="s">
        <v>1116</v>
      </c>
      <c r="C1" s="82" t="s">
        <v>209</v>
      </c>
    </row>
    <row r="2" spans="1:6">
      <c r="A2" s="7">
        <v>44317</v>
      </c>
      <c r="B2" s="82">
        <v>12.4</v>
      </c>
      <c r="C2" s="82">
        <v>52</v>
      </c>
    </row>
    <row r="3" spans="1:6">
      <c r="A3" s="7">
        <v>44348</v>
      </c>
      <c r="B3" s="82">
        <v>12.1</v>
      </c>
      <c r="C3" s="82">
        <v>37.1</v>
      </c>
    </row>
    <row r="4" spans="1:6">
      <c r="A4" s="7">
        <v>44378</v>
      </c>
      <c r="B4" s="82">
        <v>8.5</v>
      </c>
      <c r="C4" s="82">
        <v>28.2</v>
      </c>
    </row>
    <row r="5" spans="1:6">
      <c r="A5" s="7">
        <v>44409</v>
      </c>
      <c r="B5" s="82">
        <v>2.5</v>
      </c>
      <c r="C5" s="82">
        <v>32.700000000000003</v>
      </c>
      <c r="F5" s="50" t="s">
        <v>1117</v>
      </c>
    </row>
    <row r="6" spans="1:6">
      <c r="A6" s="7">
        <v>44440</v>
      </c>
      <c r="B6" s="82">
        <v>4.4000000000000004</v>
      </c>
      <c r="C6" s="82">
        <v>17.2</v>
      </c>
      <c r="F6" s="134" t="s">
        <v>1118</v>
      </c>
    </row>
    <row r="7" spans="1:6">
      <c r="A7" s="7">
        <v>44470</v>
      </c>
      <c r="B7" s="82">
        <v>4.9000000000000004</v>
      </c>
      <c r="C7" s="82">
        <v>20.399999999999999</v>
      </c>
    </row>
    <row r="8" spans="1:6">
      <c r="A8" s="7">
        <v>44501</v>
      </c>
      <c r="B8" s="82">
        <v>3.9</v>
      </c>
      <c r="C8" s="82">
        <v>31.7</v>
      </c>
    </row>
    <row r="9" spans="1:6">
      <c r="A9" s="7">
        <v>44531</v>
      </c>
      <c r="B9" s="82">
        <v>1.7</v>
      </c>
      <c r="C9" s="82">
        <v>19.5</v>
      </c>
    </row>
    <row r="10" spans="1:6">
      <c r="A10" s="7">
        <v>44562</v>
      </c>
      <c r="B10" s="82"/>
      <c r="C10" s="82">
        <v>19.8</v>
      </c>
    </row>
    <row r="11" spans="1:6">
      <c r="A11" s="7">
        <v>44593</v>
      </c>
      <c r="B11" s="82">
        <v>6.7</v>
      </c>
      <c r="C11" s="82">
        <v>10.4</v>
      </c>
    </row>
    <row r="12" spans="1:6">
      <c r="A12" s="7">
        <v>44621</v>
      </c>
      <c r="B12" s="82">
        <v>-3.5</v>
      </c>
      <c r="C12" s="82">
        <v>-0.1</v>
      </c>
    </row>
    <row r="13" spans="1:6">
      <c r="A13" s="7">
        <v>44652</v>
      </c>
      <c r="B13" s="82">
        <v>-11.1</v>
      </c>
      <c r="C13" s="82">
        <v>0</v>
      </c>
    </row>
    <row r="14" spans="1:6">
      <c r="A14" s="7">
        <v>44682</v>
      </c>
      <c r="B14" s="82">
        <v>-6.7</v>
      </c>
      <c r="C14" s="82">
        <v>4.0999999999999996</v>
      </c>
    </row>
    <row r="15" spans="1:6">
      <c r="A15" s="7">
        <v>44713</v>
      </c>
      <c r="B15" s="82">
        <v>3.1</v>
      </c>
      <c r="C15" s="82">
        <v>1</v>
      </c>
    </row>
    <row r="16" spans="1:6">
      <c r="A16" s="7">
        <v>44743</v>
      </c>
      <c r="B16" s="82">
        <v>2.7</v>
      </c>
      <c r="C16" s="82">
        <v>2.2999999999999998</v>
      </c>
    </row>
    <row r="17" spans="1:3">
      <c r="A17" s="7">
        <v>44774</v>
      </c>
      <c r="B17" s="82">
        <v>5.4</v>
      </c>
      <c r="C17" s="82">
        <v>0.3</v>
      </c>
    </row>
    <row r="18" spans="1:3">
      <c r="A18" s="7">
        <v>44805</v>
      </c>
      <c r="B18" s="82">
        <v>2.5</v>
      </c>
      <c r="C18" s="82">
        <v>0.3</v>
      </c>
    </row>
    <row r="19" spans="1:3">
      <c r="A19" s="7">
        <v>44835</v>
      </c>
      <c r="B19" s="82">
        <v>-0.5</v>
      </c>
      <c r="C19" s="82">
        <v>-0.7</v>
      </c>
    </row>
    <row r="20" spans="1:3">
      <c r="A20" s="7">
        <v>44866</v>
      </c>
      <c r="B20" s="82">
        <v>-5.9</v>
      </c>
      <c r="C20" s="82">
        <v>-10.6</v>
      </c>
    </row>
    <row r="21" spans="1:3">
      <c r="A21" s="7">
        <v>44896</v>
      </c>
      <c r="B21" s="82">
        <v>-1.8</v>
      </c>
      <c r="C21" s="82">
        <v>-7.5</v>
      </c>
    </row>
    <row r="22" spans="1:3">
      <c r="A22" s="7">
        <v>44927</v>
      </c>
      <c r="B22" s="82">
        <v>3.5</v>
      </c>
      <c r="C22" s="82">
        <v>-21.4</v>
      </c>
    </row>
    <row r="23" spans="1:3">
      <c r="A23" s="7">
        <v>44958</v>
      </c>
      <c r="B23" s="82">
        <v>3.5</v>
      </c>
      <c r="C23" s="82">
        <v>4.2</v>
      </c>
    </row>
    <row r="24" spans="1:3">
      <c r="A24" s="7">
        <v>44986</v>
      </c>
      <c r="B24" s="82">
        <v>10.6</v>
      </c>
      <c r="C24" s="82">
        <v>-1.4</v>
      </c>
    </row>
    <row r="25" spans="1:3">
      <c r="A25" s="7">
        <v>45017</v>
      </c>
      <c r="B25" s="82">
        <v>18.399999999999999</v>
      </c>
      <c r="C25" s="82">
        <v>-7.9</v>
      </c>
    </row>
    <row r="26" spans="1:3">
      <c r="A26" s="7">
        <v>45047</v>
      </c>
      <c r="B26" s="82">
        <v>12.7</v>
      </c>
      <c r="C26" s="82">
        <v>-4.5</v>
      </c>
    </row>
    <row r="27" spans="1:3">
      <c r="A27" s="7">
        <v>45078</v>
      </c>
      <c r="B27" s="82">
        <v>3.1</v>
      </c>
      <c r="C27" s="82">
        <v>-6.8</v>
      </c>
    </row>
    <row r="28" spans="1:3">
      <c r="A28" s="7">
        <v>45108</v>
      </c>
      <c r="B28" s="82">
        <v>2.5</v>
      </c>
      <c r="C28" s="82">
        <v>-12.4</v>
      </c>
    </row>
    <row r="29" spans="1:3">
      <c r="A29" s="7">
        <v>45139</v>
      </c>
      <c r="B29" s="82">
        <v>4.5999999999999996</v>
      </c>
      <c r="C29" s="82">
        <v>-7.3</v>
      </c>
    </row>
    <row r="30" spans="1:3">
      <c r="A30" s="7">
        <v>45170</v>
      </c>
      <c r="B30" s="82">
        <v>5.5</v>
      </c>
      <c r="C30" s="82">
        <v>-6.2</v>
      </c>
    </row>
    <row r="31" spans="1:3">
      <c r="A31" s="7">
        <v>45200</v>
      </c>
      <c r="B31" s="82">
        <v>7.6</v>
      </c>
      <c r="C31" s="82">
        <v>3</v>
      </c>
    </row>
    <row r="32" spans="1:3">
      <c r="A32" s="7">
        <v>45231</v>
      </c>
      <c r="B32" s="82">
        <v>10.1</v>
      </c>
      <c r="C32" s="82">
        <v>-0.6</v>
      </c>
    </row>
    <row r="33" spans="1:3">
      <c r="A33" s="7">
        <v>45261</v>
      </c>
      <c r="B33" s="82">
        <v>7.4</v>
      </c>
      <c r="C33" s="82">
        <v>0.2</v>
      </c>
    </row>
    <row r="34" spans="1:3">
      <c r="A34" s="7">
        <v>45292</v>
      </c>
      <c r="B34" s="82"/>
      <c r="C34" s="82">
        <v>15.4</v>
      </c>
    </row>
    <row r="35" spans="1:3">
      <c r="A35" s="7">
        <v>45323</v>
      </c>
      <c r="B35" s="82">
        <v>5.5</v>
      </c>
      <c r="C35" s="82">
        <v>-8.1999999999999993</v>
      </c>
    </row>
    <row r="36" spans="1:3">
      <c r="A36" s="7">
        <v>45352</v>
      </c>
      <c r="B36" s="82">
        <v>3.1</v>
      </c>
      <c r="C36" s="82">
        <v>-1.9</v>
      </c>
    </row>
    <row r="37" spans="1:3">
      <c r="A37" s="7">
        <v>45383</v>
      </c>
      <c r="B37" s="82">
        <v>2.2999999999999998</v>
      </c>
      <c r="C37" s="82">
        <v>8.4</v>
      </c>
    </row>
    <row r="38" spans="1:3">
      <c r="A38" s="7">
        <v>45413</v>
      </c>
      <c r="B38" s="82">
        <v>3.7</v>
      </c>
      <c r="C38" s="82">
        <v>1.8</v>
      </c>
    </row>
    <row r="39" spans="1:3">
      <c r="A39" s="7">
        <v>45444</v>
      </c>
      <c r="B39" s="82">
        <v>2</v>
      </c>
      <c r="C39" s="82">
        <v>-2.2999999999999998</v>
      </c>
    </row>
    <row r="40" spans="1:3">
      <c r="A40" s="7">
        <v>45474</v>
      </c>
      <c r="B40" s="82">
        <v>2.7</v>
      </c>
      <c r="C40" s="82">
        <v>7.2</v>
      </c>
    </row>
    <row r="41" spans="1:3">
      <c r="A41" s="7">
        <v>45505</v>
      </c>
      <c r="B41" s="82">
        <v>2.1</v>
      </c>
      <c r="C41" s="82">
        <v>0.5</v>
      </c>
    </row>
    <row r="42" spans="1:3">
      <c r="A42" s="7">
        <v>45536</v>
      </c>
      <c r="B42" s="82">
        <v>3.2</v>
      </c>
      <c r="C42" s="82">
        <v>0.3</v>
      </c>
    </row>
    <row r="43" spans="1:3">
      <c r="A43" s="7">
        <v>45566</v>
      </c>
      <c r="B43" s="82"/>
      <c r="C43" s="82">
        <v>-2.2999999999999998</v>
      </c>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35"/>
  <sheetViews>
    <sheetView workbookViewId="0">
      <selection activeCell="M15" sqref="M15"/>
    </sheetView>
  </sheetViews>
  <sheetFormatPr defaultRowHeight="15"/>
  <cols>
    <col min="1" max="1" width="9.42578125" bestFit="1" customWidth="1"/>
  </cols>
  <sheetData>
    <row r="1" spans="1:6">
      <c r="B1" t="s">
        <v>95</v>
      </c>
    </row>
    <row r="2" spans="1:6">
      <c r="A2" s="7">
        <v>44562</v>
      </c>
      <c r="B2" s="82">
        <v>1.2</v>
      </c>
      <c r="D2" s="181" t="s">
        <v>1119</v>
      </c>
      <c r="E2" s="181"/>
      <c r="F2" s="181"/>
    </row>
    <row r="3" spans="1:6" ht="18">
      <c r="A3" s="7">
        <v>44593</v>
      </c>
      <c r="B3" s="82">
        <v>1.1000000000000001</v>
      </c>
      <c r="D3" s="76" t="s">
        <v>1120</v>
      </c>
    </row>
    <row r="4" spans="1:6">
      <c r="A4" s="7">
        <v>44621</v>
      </c>
      <c r="B4" s="82">
        <v>1.1000000000000001</v>
      </c>
    </row>
    <row r="5" spans="1:6">
      <c r="A5" s="7">
        <v>44652</v>
      </c>
      <c r="B5" s="82">
        <v>0.9</v>
      </c>
    </row>
    <row r="6" spans="1:6">
      <c r="A6" s="7">
        <v>44682</v>
      </c>
      <c r="B6" s="82">
        <v>0.9</v>
      </c>
    </row>
    <row r="7" spans="1:6">
      <c r="A7" s="7">
        <v>44713</v>
      </c>
      <c r="B7" s="82">
        <v>1</v>
      </c>
    </row>
    <row r="8" spans="1:6">
      <c r="A8" s="7">
        <v>44743</v>
      </c>
      <c r="B8" s="82">
        <v>0.8</v>
      </c>
    </row>
    <row r="9" spans="1:6">
      <c r="A9" s="7">
        <v>44774</v>
      </c>
      <c r="B9" s="82">
        <v>0.8</v>
      </c>
    </row>
    <row r="10" spans="1:6">
      <c r="A10" s="7">
        <v>44805</v>
      </c>
      <c r="B10" s="82">
        <v>0.6</v>
      </c>
    </row>
    <row r="11" spans="1:6">
      <c r="A11" s="7">
        <v>44835</v>
      </c>
      <c r="B11" s="82">
        <v>0.6</v>
      </c>
    </row>
    <row r="12" spans="1:6">
      <c r="A12" s="7">
        <v>44866</v>
      </c>
      <c r="B12" s="82">
        <v>0.6</v>
      </c>
    </row>
    <row r="13" spans="1:6">
      <c r="A13" s="7">
        <v>44896</v>
      </c>
      <c r="B13" s="82">
        <v>0.7</v>
      </c>
    </row>
    <row r="14" spans="1:6">
      <c r="A14" s="7">
        <v>44927</v>
      </c>
      <c r="B14" s="82">
        <v>1</v>
      </c>
    </row>
    <row r="15" spans="1:6">
      <c r="A15" s="7">
        <v>44958</v>
      </c>
      <c r="B15" s="82">
        <v>0.6</v>
      </c>
    </row>
    <row r="16" spans="1:6">
      <c r="A16" s="7">
        <v>44986</v>
      </c>
      <c r="B16" s="82">
        <v>0.7</v>
      </c>
    </row>
    <row r="17" spans="1:3">
      <c r="A17" s="7">
        <v>45017</v>
      </c>
      <c r="B17" s="82">
        <v>0.7</v>
      </c>
    </row>
    <row r="18" spans="1:3">
      <c r="A18" s="7">
        <v>45047</v>
      </c>
      <c r="B18" s="82">
        <v>0.6</v>
      </c>
    </row>
    <row r="19" spans="1:3">
      <c r="A19" s="7">
        <v>45078</v>
      </c>
      <c r="B19" s="82">
        <v>0.4</v>
      </c>
    </row>
    <row r="20" spans="1:3">
      <c r="A20" s="7">
        <v>45108</v>
      </c>
      <c r="B20" s="82">
        <v>0.8</v>
      </c>
    </row>
    <row r="21" spans="1:3">
      <c r="A21" s="7">
        <v>45139</v>
      </c>
      <c r="B21" s="82">
        <v>0.8</v>
      </c>
    </row>
    <row r="22" spans="1:3">
      <c r="A22" s="7">
        <v>45170</v>
      </c>
      <c r="B22" s="82">
        <v>0.8</v>
      </c>
    </row>
    <row r="23" spans="1:3">
      <c r="A23" s="7">
        <v>45200</v>
      </c>
      <c r="B23" s="82">
        <v>0.6</v>
      </c>
    </row>
    <row r="24" spans="1:3">
      <c r="A24" s="7">
        <v>45231</v>
      </c>
      <c r="B24" s="82">
        <v>0.6</v>
      </c>
    </row>
    <row r="25" spans="1:3">
      <c r="A25" s="7">
        <v>45261</v>
      </c>
      <c r="B25" s="82">
        <v>0.6</v>
      </c>
    </row>
    <row r="26" spans="1:3">
      <c r="A26" s="7">
        <v>45292</v>
      </c>
      <c r="B26" s="82">
        <v>0.4</v>
      </c>
    </row>
    <row r="27" spans="1:3">
      <c r="A27" s="7">
        <v>45323</v>
      </c>
      <c r="B27" s="82">
        <v>1.2</v>
      </c>
    </row>
    <row r="28" spans="1:3">
      <c r="A28" s="7">
        <v>45352</v>
      </c>
      <c r="B28" s="82">
        <v>0.6</v>
      </c>
    </row>
    <row r="29" spans="1:3">
      <c r="A29" s="7">
        <v>45383</v>
      </c>
      <c r="B29" s="82">
        <v>0.7</v>
      </c>
    </row>
    <row r="30" spans="1:3">
      <c r="A30" s="7">
        <v>45413</v>
      </c>
      <c r="B30" s="82">
        <v>0.6</v>
      </c>
    </row>
    <row r="31" spans="1:3">
      <c r="A31" s="7">
        <v>45444</v>
      </c>
      <c r="B31" s="82">
        <v>0.6</v>
      </c>
      <c r="C31">
        <v>0.6</v>
      </c>
    </row>
    <row r="32" spans="1:3">
      <c r="A32" s="7">
        <v>45474</v>
      </c>
      <c r="B32" s="82">
        <v>0.4</v>
      </c>
    </row>
    <row r="33" spans="1:2">
      <c r="A33" s="7">
        <v>45505</v>
      </c>
      <c r="B33" s="82">
        <v>0.3</v>
      </c>
    </row>
    <row r="34" spans="1:2">
      <c r="A34" s="7">
        <v>45536</v>
      </c>
      <c r="B34" s="82">
        <v>0.1</v>
      </c>
    </row>
    <row r="35" spans="1:2">
      <c r="B35" s="82"/>
    </row>
  </sheetData>
  <mergeCells count="1">
    <mergeCell ref="D2:F2"/>
  </mergeCell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S54"/>
  <sheetViews>
    <sheetView topLeftCell="A4" zoomScale="71" zoomScaleNormal="100" workbookViewId="0">
      <selection activeCell="I26" sqref="I26"/>
    </sheetView>
  </sheetViews>
  <sheetFormatPr defaultRowHeight="15"/>
  <cols>
    <col min="1" max="1" width="10.5703125" bestFit="1" customWidth="1"/>
    <col min="2" max="2" width="10.5703125" customWidth="1"/>
  </cols>
  <sheetData>
    <row r="1" spans="1:19">
      <c r="B1" t="s">
        <v>1111</v>
      </c>
      <c r="C1" t="s">
        <v>1121</v>
      </c>
      <c r="D1" s="1"/>
      <c r="E1" s="1" t="s">
        <v>1122</v>
      </c>
      <c r="F1" s="1" t="s">
        <v>1123</v>
      </c>
      <c r="G1" s="1" t="s">
        <v>1124</v>
      </c>
      <c r="H1" s="1"/>
    </row>
    <row r="2" spans="1:19">
      <c r="A2" t="s">
        <v>182</v>
      </c>
      <c r="B2">
        <v>-0.251173708</v>
      </c>
    </row>
    <row r="3" spans="1:19">
      <c r="A3" t="s">
        <v>183</v>
      </c>
      <c r="B3">
        <v>1.14265353</v>
      </c>
      <c r="K3" s="181" t="s">
        <v>1125</v>
      </c>
      <c r="L3" s="181"/>
      <c r="M3" s="181"/>
      <c r="N3" s="181"/>
      <c r="O3" s="82"/>
      <c r="P3" s="82"/>
      <c r="Q3" s="82"/>
      <c r="R3" s="82"/>
      <c r="S3" s="82"/>
    </row>
    <row r="4" spans="1:19">
      <c r="A4" t="s">
        <v>184</v>
      </c>
      <c r="B4">
        <v>0.96681464900000003</v>
      </c>
      <c r="N4" s="82"/>
      <c r="O4" s="82"/>
      <c r="P4" s="82"/>
      <c r="Q4" s="82"/>
      <c r="R4" s="82"/>
      <c r="S4" s="82"/>
    </row>
    <row r="5" spans="1:19">
      <c r="A5" t="s">
        <v>185</v>
      </c>
      <c r="B5">
        <v>2.0323022800000001</v>
      </c>
      <c r="N5" s="82"/>
      <c r="O5" s="82"/>
      <c r="P5" s="82"/>
      <c r="Q5" s="82"/>
      <c r="R5" s="82"/>
      <c r="S5" s="82"/>
    </row>
    <row r="6" spans="1:19">
      <c r="A6" t="s">
        <v>186</v>
      </c>
      <c r="B6">
        <v>3.28300408</v>
      </c>
      <c r="N6" s="82"/>
      <c r="O6" s="82"/>
      <c r="P6" s="82"/>
      <c r="Q6" s="82"/>
      <c r="R6" s="82"/>
      <c r="S6" s="82"/>
    </row>
    <row r="7" spans="1:19">
      <c r="A7" t="s">
        <v>187</v>
      </c>
      <c r="B7">
        <v>1.4954136099999999</v>
      </c>
      <c r="N7" s="82"/>
      <c r="O7" s="82"/>
      <c r="P7" s="82"/>
      <c r="Q7" s="82"/>
      <c r="R7" s="82"/>
      <c r="S7" s="82"/>
    </row>
    <row r="8" spans="1:19">
      <c r="A8" t="s">
        <v>188</v>
      </c>
      <c r="B8">
        <v>2.9752766300000002</v>
      </c>
      <c r="N8" s="82"/>
      <c r="O8" s="82"/>
      <c r="P8" s="82"/>
      <c r="Q8" s="82"/>
      <c r="R8" s="82"/>
      <c r="S8" s="82"/>
    </row>
    <row r="9" spans="1:19">
      <c r="A9" t="s">
        <v>189</v>
      </c>
      <c r="B9">
        <v>2.2038703000000002</v>
      </c>
      <c r="N9" s="82"/>
      <c r="O9" s="82"/>
      <c r="P9" s="82"/>
      <c r="Q9" s="82"/>
      <c r="R9" s="82"/>
      <c r="S9" s="82"/>
    </row>
    <row r="10" spans="1:19">
      <c r="A10" t="s">
        <v>190</v>
      </c>
      <c r="B10">
        <v>1.60765201</v>
      </c>
      <c r="N10" s="82"/>
      <c r="O10" s="82"/>
      <c r="P10" s="82"/>
      <c r="Q10" s="82"/>
      <c r="R10" s="82"/>
      <c r="S10" s="82"/>
    </row>
    <row r="11" spans="1:19">
      <c r="A11" t="s">
        <v>191</v>
      </c>
      <c r="B11">
        <v>2.3162026999999998</v>
      </c>
      <c r="N11" s="82"/>
      <c r="O11" s="82"/>
      <c r="P11" s="82"/>
      <c r="Q11" s="82"/>
      <c r="R11" s="82"/>
      <c r="S11" s="82"/>
    </row>
    <row r="12" spans="1:19">
      <c r="A12" t="s">
        <v>192</v>
      </c>
      <c r="B12">
        <v>0.82386138399999997</v>
      </c>
      <c r="N12" s="82"/>
      <c r="O12" s="82"/>
      <c r="P12" s="82"/>
      <c r="Q12" s="82"/>
      <c r="R12" s="82"/>
      <c r="S12" s="82"/>
    </row>
    <row r="13" spans="1:19">
      <c r="A13" t="s">
        <v>193</v>
      </c>
      <c r="B13">
        <v>0.90339559300000005</v>
      </c>
      <c r="N13" s="82"/>
      <c r="O13" s="82"/>
      <c r="P13" s="82"/>
      <c r="Q13" s="82"/>
      <c r="R13" s="82"/>
      <c r="S13" s="82"/>
    </row>
    <row r="14" spans="1:19">
      <c r="A14" t="s">
        <v>194</v>
      </c>
      <c r="B14">
        <v>5.4788673099999997E-2</v>
      </c>
      <c r="N14" s="82"/>
      <c r="O14" s="82"/>
      <c r="P14" s="82"/>
      <c r="Q14" s="82"/>
      <c r="R14" s="82"/>
      <c r="S14" s="82"/>
    </row>
    <row r="15" spans="1:19">
      <c r="A15" t="s">
        <v>195</v>
      </c>
      <c r="B15">
        <v>1.1464446500000001</v>
      </c>
      <c r="N15" s="82"/>
      <c r="O15" s="82"/>
      <c r="P15" s="82"/>
      <c r="Q15" s="82"/>
      <c r="R15" s="82"/>
      <c r="S15" s="82"/>
    </row>
    <row r="16" spans="1:19">
      <c r="A16" t="s">
        <v>196</v>
      </c>
      <c r="B16">
        <v>1.40379348</v>
      </c>
      <c r="N16" s="82"/>
      <c r="O16" s="82"/>
      <c r="P16" s="82"/>
      <c r="Q16" s="82"/>
      <c r="R16" s="82"/>
      <c r="S16" s="82"/>
    </row>
    <row r="17" spans="1:19">
      <c r="A17" t="s">
        <v>197</v>
      </c>
      <c r="B17">
        <v>2.2411289600000002</v>
      </c>
      <c r="N17" s="82"/>
      <c r="O17" s="82"/>
      <c r="P17" s="82"/>
      <c r="Q17" s="82"/>
      <c r="R17" s="82"/>
      <c r="S17" s="82"/>
    </row>
    <row r="18" spans="1:19">
      <c r="A18" t="s">
        <v>198</v>
      </c>
      <c r="B18">
        <v>5.1845234600000003</v>
      </c>
      <c r="N18" s="82"/>
      <c r="O18" s="82"/>
      <c r="P18" s="82"/>
      <c r="Q18" s="82"/>
      <c r="R18" s="82"/>
      <c r="S18" s="82"/>
    </row>
    <row r="19" spans="1:19">
      <c r="A19" t="s">
        <v>199</v>
      </c>
      <c r="B19">
        <v>6.03225605</v>
      </c>
      <c r="N19" s="82"/>
      <c r="O19" s="82"/>
      <c r="P19" s="82"/>
      <c r="Q19" s="82"/>
      <c r="R19" s="82"/>
      <c r="S19" s="82"/>
    </row>
    <row r="20" spans="1:19">
      <c r="A20" t="s">
        <v>200</v>
      </c>
      <c r="B20">
        <v>8.1368181899999996</v>
      </c>
      <c r="N20" s="82"/>
      <c r="O20" s="82"/>
      <c r="P20" s="82"/>
      <c r="Q20" s="82"/>
      <c r="R20" s="82"/>
      <c r="S20" s="82"/>
    </row>
    <row r="21" spans="1:19">
      <c r="A21" t="s">
        <v>201</v>
      </c>
      <c r="B21">
        <v>8.3500761099999998</v>
      </c>
      <c r="N21" s="82"/>
      <c r="O21" s="82"/>
      <c r="P21" s="82"/>
      <c r="Q21" s="82"/>
      <c r="R21" s="82"/>
      <c r="S21" s="82"/>
    </row>
    <row r="22" spans="1:19">
      <c r="A22" t="s">
        <v>28</v>
      </c>
      <c r="B22">
        <v>6.9107822199999998</v>
      </c>
      <c r="N22" s="82"/>
      <c r="O22" s="82"/>
      <c r="P22" s="82"/>
      <c r="Q22" s="82"/>
      <c r="R22" s="82"/>
      <c r="S22" s="82"/>
    </row>
    <row r="23" spans="1:19">
      <c r="A23" t="s">
        <v>29</v>
      </c>
      <c r="B23">
        <v>8.8759245900000003</v>
      </c>
      <c r="N23" s="82"/>
      <c r="O23" s="82"/>
      <c r="P23" s="82"/>
      <c r="Q23" s="82"/>
      <c r="R23" s="82"/>
      <c r="S23" s="82"/>
    </row>
    <row r="24" spans="1:19">
      <c r="A24" t="s">
        <v>30</v>
      </c>
      <c r="B24">
        <v>8.9368552599999997</v>
      </c>
      <c r="N24" s="82"/>
      <c r="O24" s="82"/>
      <c r="P24" s="82"/>
      <c r="Q24" s="82"/>
      <c r="R24" s="82"/>
      <c r="S24" s="82"/>
    </row>
    <row r="25" spans="1:19">
      <c r="A25" t="s">
        <v>31</v>
      </c>
      <c r="B25">
        <v>8.4286022200000001</v>
      </c>
      <c r="N25" s="82"/>
      <c r="O25" s="82"/>
      <c r="P25" s="82"/>
      <c r="Q25" s="82"/>
      <c r="R25" s="82"/>
      <c r="S25" s="82"/>
    </row>
    <row r="26" spans="1:19">
      <c r="A26" t="s">
        <v>32</v>
      </c>
      <c r="B26">
        <v>6.99501287</v>
      </c>
      <c r="N26" s="82"/>
      <c r="O26" s="82"/>
      <c r="P26" s="82"/>
      <c r="Q26" s="82"/>
      <c r="R26" s="82"/>
      <c r="S26" s="82"/>
    </row>
    <row r="27" spans="1:19">
      <c r="A27" t="s">
        <v>33</v>
      </c>
      <c r="B27">
        <v>1.41215198</v>
      </c>
      <c r="N27" s="82"/>
      <c r="O27" s="82"/>
      <c r="P27" s="82"/>
      <c r="Q27" s="82"/>
      <c r="R27" s="82"/>
      <c r="S27" s="82"/>
    </row>
    <row r="28" spans="1:19">
      <c r="A28" t="s">
        <v>34</v>
      </c>
      <c r="B28">
        <v>-0.11600551100000001</v>
      </c>
      <c r="N28" s="82"/>
      <c r="O28" s="82"/>
      <c r="P28" s="82"/>
      <c r="Q28" s="82"/>
      <c r="R28" s="82"/>
      <c r="S28" s="82"/>
    </row>
    <row r="29" spans="1:19">
      <c r="A29" t="s">
        <v>35</v>
      </c>
      <c r="B29">
        <v>-0.42664080199999999</v>
      </c>
      <c r="N29" s="82"/>
      <c r="O29" s="82"/>
      <c r="P29" s="82"/>
      <c r="Q29" s="82"/>
      <c r="R29" s="82"/>
      <c r="S29" s="82"/>
    </row>
    <row r="30" spans="1:19">
      <c r="A30" t="s">
        <v>36</v>
      </c>
      <c r="B30">
        <v>-1.2374745094968205</v>
      </c>
      <c r="N30" s="82"/>
      <c r="O30" s="82"/>
      <c r="P30" s="82"/>
      <c r="Q30" s="82"/>
      <c r="R30" s="82"/>
      <c r="S30" s="82"/>
    </row>
    <row r="31" spans="1:19">
      <c r="A31" t="s">
        <v>37</v>
      </c>
      <c r="B31">
        <v>9.990739208600985E-2</v>
      </c>
      <c r="E31" s="1"/>
      <c r="F31" s="1"/>
      <c r="G31" s="1"/>
      <c r="H31" s="1"/>
      <c r="N31" s="82"/>
      <c r="O31" s="82"/>
      <c r="P31" s="82"/>
      <c r="Q31" s="82"/>
      <c r="R31" s="82"/>
      <c r="S31" s="82"/>
    </row>
    <row r="32" spans="1:19">
      <c r="A32" t="s">
        <v>38</v>
      </c>
      <c r="B32" s="82">
        <v>1.1399999999999999</v>
      </c>
      <c r="C32" s="57">
        <v>1.1399999999999999</v>
      </c>
      <c r="D32" s="57">
        <v>1.1399999999999999</v>
      </c>
      <c r="E32" s="57"/>
      <c r="F32" s="82"/>
      <c r="G32" s="82"/>
      <c r="H32" s="82"/>
      <c r="N32" s="82"/>
      <c r="O32" s="82"/>
      <c r="P32" s="82"/>
      <c r="Q32" s="82"/>
      <c r="R32" s="82"/>
      <c r="S32" s="82"/>
    </row>
    <row r="33" spans="1:19">
      <c r="A33" t="s">
        <v>202</v>
      </c>
      <c r="B33" s="82"/>
      <c r="C33" s="82">
        <v>1.56</v>
      </c>
      <c r="D33" s="82">
        <v>0.7</v>
      </c>
      <c r="E33" s="82">
        <v>3.8</v>
      </c>
      <c r="F33" s="82">
        <v>3.1</v>
      </c>
      <c r="G33" s="82">
        <v>2.6</v>
      </c>
      <c r="H33" s="82"/>
      <c r="N33" s="82"/>
      <c r="O33" s="82"/>
      <c r="P33" s="82"/>
      <c r="Q33" s="82"/>
      <c r="R33" s="82"/>
      <c r="S33" s="82"/>
    </row>
    <row r="34" spans="1:19">
      <c r="A34" t="s">
        <v>1080</v>
      </c>
      <c r="B34" s="82"/>
      <c r="C34" s="82">
        <v>2.29</v>
      </c>
      <c r="D34" s="82">
        <v>1.25</v>
      </c>
      <c r="E34" s="82">
        <v>3.25</v>
      </c>
      <c r="F34" s="82"/>
      <c r="G34" s="82"/>
      <c r="H34" s="82"/>
      <c r="N34" s="82"/>
      <c r="O34" s="82"/>
      <c r="P34" s="82"/>
      <c r="Q34" s="82"/>
      <c r="R34" s="82"/>
      <c r="S34" s="82"/>
    </row>
    <row r="35" spans="1:19">
      <c r="A35" t="s">
        <v>1081</v>
      </c>
      <c r="B35" s="82"/>
      <c r="C35" s="82">
        <v>2.5</v>
      </c>
      <c r="D35" s="82">
        <v>1.5</v>
      </c>
      <c r="E35" s="82">
        <v>3</v>
      </c>
      <c r="F35" s="82"/>
      <c r="G35" s="82"/>
      <c r="H35" s="82"/>
      <c r="N35" s="82"/>
      <c r="O35" s="82"/>
      <c r="P35" s="82"/>
      <c r="Q35" s="82"/>
      <c r="R35" s="82"/>
      <c r="S35" s="82"/>
    </row>
    <row r="36" spans="1:19">
      <c r="A36" t="s">
        <v>1082</v>
      </c>
      <c r="B36" s="82"/>
      <c r="C36" s="82">
        <v>2.75</v>
      </c>
      <c r="D36" s="82">
        <v>1.5</v>
      </c>
      <c r="E36" s="82">
        <v>3</v>
      </c>
      <c r="F36" s="82"/>
      <c r="G36" s="82"/>
      <c r="H36" s="82"/>
      <c r="N36" s="82"/>
      <c r="O36" s="82"/>
      <c r="P36" s="82"/>
      <c r="Q36" s="82"/>
      <c r="R36" s="82"/>
      <c r="S36" s="82"/>
    </row>
    <row r="37" spans="1:19">
      <c r="A37" t="s">
        <v>1083</v>
      </c>
      <c r="B37" s="82"/>
      <c r="C37" s="82">
        <v>3.2</v>
      </c>
      <c r="D37" s="82">
        <v>2</v>
      </c>
      <c r="E37" s="82">
        <v>2.5</v>
      </c>
      <c r="F37" s="82">
        <v>3.1</v>
      </c>
      <c r="G37" s="82">
        <v>4.0999999999999996</v>
      </c>
      <c r="H37" s="82"/>
      <c r="N37" s="82"/>
      <c r="O37" s="82"/>
      <c r="P37" s="82"/>
      <c r="Q37" s="82"/>
      <c r="R37" s="82"/>
      <c r="S37" s="82"/>
    </row>
    <row r="38" spans="1:19">
      <c r="A38" t="s">
        <v>1084</v>
      </c>
      <c r="B38" s="82"/>
      <c r="C38" s="82">
        <v>3.4</v>
      </c>
      <c r="D38" s="82">
        <v>2.5</v>
      </c>
      <c r="E38" s="82">
        <v>2</v>
      </c>
      <c r="F38" s="82"/>
      <c r="G38" s="82"/>
      <c r="H38" s="82"/>
      <c r="N38" s="82"/>
      <c r="O38" s="82"/>
      <c r="P38" s="82"/>
      <c r="Q38" s="82"/>
      <c r="R38" s="82"/>
      <c r="S38" s="82"/>
    </row>
    <row r="39" spans="1:19">
      <c r="A39" t="s">
        <v>1085</v>
      </c>
      <c r="B39" s="82"/>
      <c r="C39" s="82">
        <v>3.65</v>
      </c>
      <c r="D39" s="82">
        <v>2</v>
      </c>
      <c r="E39" s="82">
        <v>2.5</v>
      </c>
      <c r="F39" s="82"/>
      <c r="G39" s="82"/>
      <c r="H39" s="82"/>
      <c r="N39" s="82"/>
      <c r="O39" s="82"/>
      <c r="P39" s="82"/>
      <c r="Q39" s="82"/>
      <c r="R39" s="82"/>
      <c r="S39" s="82"/>
    </row>
    <row r="40" spans="1:19">
      <c r="A40" t="s">
        <v>1086</v>
      </c>
      <c r="B40" s="82"/>
      <c r="C40" s="82">
        <v>4</v>
      </c>
      <c r="D40" s="82">
        <v>2</v>
      </c>
      <c r="E40" s="82">
        <v>2.5</v>
      </c>
      <c r="F40" s="82"/>
      <c r="G40" s="82"/>
      <c r="H40" s="82"/>
      <c r="N40" s="82"/>
      <c r="O40" s="82"/>
      <c r="P40" s="82"/>
      <c r="Q40" s="82"/>
      <c r="R40" s="82"/>
      <c r="S40" s="82"/>
    </row>
    <row r="41" spans="1:19">
      <c r="A41" t="s">
        <v>1087</v>
      </c>
      <c r="B41" s="82"/>
      <c r="C41" s="82">
        <v>4</v>
      </c>
      <c r="D41" s="82">
        <v>2</v>
      </c>
      <c r="E41" s="82">
        <v>2.5</v>
      </c>
      <c r="F41" s="82">
        <v>4</v>
      </c>
      <c r="G41" s="82"/>
      <c r="H41" s="82"/>
      <c r="N41" s="82"/>
      <c r="O41" s="82"/>
      <c r="P41" s="82"/>
      <c r="Q41" s="82"/>
      <c r="R41" s="82"/>
      <c r="S41" s="82"/>
    </row>
    <row r="42" spans="1:19">
      <c r="A42" t="s">
        <v>1088</v>
      </c>
      <c r="B42" s="82"/>
      <c r="C42" s="82">
        <v>4</v>
      </c>
      <c r="D42" s="82">
        <v>2</v>
      </c>
      <c r="E42" s="82">
        <v>2.5</v>
      </c>
      <c r="F42" s="82"/>
      <c r="G42" s="82"/>
      <c r="H42" s="82"/>
      <c r="N42" s="82"/>
      <c r="O42" s="82"/>
      <c r="P42" s="82"/>
      <c r="Q42" s="82"/>
      <c r="R42" s="82"/>
      <c r="S42" s="82"/>
    </row>
    <row r="43" spans="1:19">
      <c r="A43" t="s">
        <v>1089</v>
      </c>
      <c r="B43" s="82"/>
      <c r="C43" s="82">
        <v>4</v>
      </c>
      <c r="D43" s="82">
        <v>2</v>
      </c>
      <c r="E43" s="82">
        <v>2.5</v>
      </c>
      <c r="F43" s="82"/>
      <c r="G43" s="82"/>
      <c r="H43" s="82"/>
      <c r="N43" s="82"/>
      <c r="O43" s="82"/>
      <c r="P43" s="82"/>
      <c r="Q43" s="82"/>
      <c r="R43" s="82"/>
      <c r="S43" s="82"/>
    </row>
    <row r="44" spans="1:19">
      <c r="A44" t="s">
        <v>1090</v>
      </c>
      <c r="B44" s="82"/>
      <c r="C44" s="82">
        <v>4</v>
      </c>
      <c r="D44" s="82">
        <v>2</v>
      </c>
      <c r="E44" s="82">
        <v>2.5</v>
      </c>
      <c r="F44" s="82"/>
      <c r="G44" s="82"/>
      <c r="H44" s="82"/>
      <c r="N44" s="82"/>
      <c r="O44" s="82"/>
      <c r="P44" s="82"/>
      <c r="Q44" s="82"/>
      <c r="R44" s="82"/>
      <c r="S44" s="82"/>
    </row>
    <row r="45" spans="1:19">
      <c r="A45" s="7"/>
      <c r="B45" s="7"/>
      <c r="D45" s="1"/>
      <c r="E45" s="1"/>
      <c r="F45" s="1"/>
      <c r="G45" s="1"/>
      <c r="H45" s="1"/>
    </row>
    <row r="46" spans="1:19">
      <c r="A46" s="7"/>
      <c r="B46" s="7"/>
      <c r="G46" s="1"/>
      <c r="H46" s="1"/>
    </row>
    <row r="47" spans="1:19">
      <c r="A47" s="7"/>
      <c r="B47" s="7"/>
      <c r="D47" s="1"/>
      <c r="E47" s="1"/>
      <c r="F47" s="1"/>
      <c r="G47" s="1"/>
      <c r="H47" s="1"/>
    </row>
    <row r="48" spans="1:19">
      <c r="A48" s="7"/>
      <c r="B48" s="7"/>
      <c r="D48" s="1"/>
      <c r="E48" s="1"/>
      <c r="F48" s="1"/>
      <c r="G48" s="1"/>
      <c r="H48" s="1"/>
    </row>
    <row r="49" spans="1:8">
      <c r="A49" s="7"/>
      <c r="B49" s="7"/>
      <c r="D49" s="1"/>
      <c r="E49" s="1"/>
      <c r="F49" s="1"/>
      <c r="G49" s="1"/>
      <c r="H49" s="1"/>
    </row>
    <row r="50" spans="1:8">
      <c r="A50" s="7"/>
      <c r="B50" s="7"/>
      <c r="D50" s="1"/>
      <c r="E50" s="1"/>
      <c r="F50" s="1"/>
      <c r="G50" s="1"/>
      <c r="H50" s="1"/>
    </row>
    <row r="51" spans="1:8">
      <c r="A51" s="7"/>
      <c r="B51" s="7"/>
      <c r="D51" s="1"/>
      <c r="E51" s="1"/>
      <c r="F51" s="1"/>
      <c r="G51" s="1"/>
      <c r="H51" s="1"/>
    </row>
    <row r="52" spans="1:8">
      <c r="A52" s="7"/>
      <c r="B52" s="7"/>
      <c r="D52" s="1"/>
      <c r="E52" s="1"/>
      <c r="F52" s="1"/>
      <c r="G52" s="1"/>
      <c r="H52" s="1"/>
    </row>
    <row r="53" spans="1:8">
      <c r="A53" s="7"/>
      <c r="B53" s="7"/>
      <c r="D53" s="1"/>
      <c r="E53" s="1"/>
      <c r="F53" s="1"/>
      <c r="G53" s="1"/>
      <c r="H53" s="1"/>
    </row>
    <row r="54" spans="1:8">
      <c r="A54" s="7"/>
      <c r="B54" s="7"/>
      <c r="D54" s="1"/>
      <c r="E54" s="1"/>
      <c r="F54" s="1"/>
      <c r="G54" s="1"/>
      <c r="H54" s="1"/>
    </row>
  </sheetData>
  <mergeCells count="1">
    <mergeCell ref="K3:N3"/>
  </mergeCells>
  <phoneticPr fontId="86" type="noConversion"/>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54"/>
  <sheetViews>
    <sheetView topLeftCell="A43" workbookViewId="0">
      <selection activeCell="C45" sqref="C45:E45"/>
    </sheetView>
  </sheetViews>
  <sheetFormatPr defaultRowHeight="15"/>
  <sheetData>
    <row r="1" spans="1:8">
      <c r="B1" t="s">
        <v>1126</v>
      </c>
      <c r="C1" t="s">
        <v>1127</v>
      </c>
      <c r="D1" s="1"/>
      <c r="E1" s="1"/>
      <c r="F1" s="1"/>
      <c r="G1" s="1"/>
      <c r="H1" s="1"/>
    </row>
    <row r="2" spans="1:8">
      <c r="A2" t="s">
        <v>182</v>
      </c>
      <c r="B2">
        <v>5.87</v>
      </c>
    </row>
    <row r="3" spans="1:8">
      <c r="A3" t="s">
        <v>183</v>
      </c>
      <c r="B3">
        <v>5.46</v>
      </c>
    </row>
    <row r="4" spans="1:8">
      <c r="A4" t="s">
        <v>184</v>
      </c>
      <c r="B4">
        <v>5.01</v>
      </c>
    </row>
    <row r="5" spans="1:8">
      <c r="A5" t="s">
        <v>185</v>
      </c>
      <c r="B5">
        <v>5.68</v>
      </c>
    </row>
    <row r="6" spans="1:8">
      <c r="A6" t="s">
        <v>186</v>
      </c>
      <c r="B6">
        <v>6</v>
      </c>
    </row>
    <row r="7" spans="1:8">
      <c r="A7" t="s">
        <v>187</v>
      </c>
      <c r="B7">
        <v>5.78</v>
      </c>
    </row>
    <row r="8" spans="1:8">
      <c r="A8" t="s">
        <v>188</v>
      </c>
      <c r="B8">
        <v>6.03</v>
      </c>
    </row>
    <row r="9" spans="1:8">
      <c r="A9" t="s">
        <v>189</v>
      </c>
      <c r="B9">
        <v>6.15</v>
      </c>
    </row>
    <row r="10" spans="1:8">
      <c r="A10" t="s">
        <v>190</v>
      </c>
      <c r="B10">
        <v>5.71</v>
      </c>
    </row>
    <row r="11" spans="1:8">
      <c r="A11" t="s">
        <v>191</v>
      </c>
      <c r="B11">
        <v>5.76</v>
      </c>
    </row>
    <row r="12" spans="1:8">
      <c r="A12" t="s">
        <v>192</v>
      </c>
      <c r="B12">
        <v>5.68</v>
      </c>
    </row>
    <row r="13" spans="1:8">
      <c r="A13" t="s">
        <v>193</v>
      </c>
      <c r="B13">
        <v>5.42</v>
      </c>
    </row>
    <row r="14" spans="1:8">
      <c r="A14" t="s">
        <v>194</v>
      </c>
      <c r="B14">
        <v>5.22</v>
      </c>
    </row>
    <row r="15" spans="1:8">
      <c r="A15" t="s">
        <v>195</v>
      </c>
      <c r="B15">
        <v>4.68</v>
      </c>
    </row>
    <row r="16" spans="1:8">
      <c r="A16" t="s">
        <v>196</v>
      </c>
      <c r="B16">
        <v>4.2</v>
      </c>
    </row>
    <row r="17" spans="1:8">
      <c r="A17" t="s">
        <v>197</v>
      </c>
      <c r="B17">
        <v>4.51</v>
      </c>
    </row>
    <row r="18" spans="1:8">
      <c r="A18" t="s">
        <v>198</v>
      </c>
      <c r="B18">
        <v>5.54</v>
      </c>
    </row>
    <row r="19" spans="1:8">
      <c r="A19" t="s">
        <v>199</v>
      </c>
      <c r="B19">
        <v>6.29</v>
      </c>
    </row>
    <row r="20" spans="1:8">
      <c r="A20" t="s">
        <v>200</v>
      </c>
      <c r="B20">
        <v>7.2</v>
      </c>
    </row>
    <row r="21" spans="1:8">
      <c r="A21" t="s">
        <v>201</v>
      </c>
      <c r="B21">
        <v>7.68</v>
      </c>
    </row>
    <row r="22" spans="1:8">
      <c r="A22" t="s">
        <v>28</v>
      </c>
      <c r="B22">
        <v>8.1300000000000008</v>
      </c>
    </row>
    <row r="23" spans="1:8">
      <c r="A23" t="s">
        <v>29</v>
      </c>
      <c r="B23">
        <v>9.43</v>
      </c>
    </row>
    <row r="24" spans="1:8">
      <c r="A24" t="s">
        <v>30</v>
      </c>
      <c r="B24">
        <v>9.7100000000000009</v>
      </c>
    </row>
    <row r="25" spans="1:8">
      <c r="A25" t="s">
        <v>31</v>
      </c>
      <c r="B25">
        <v>10.46</v>
      </c>
    </row>
    <row r="26" spans="1:8">
      <c r="A26" t="s">
        <v>32</v>
      </c>
      <c r="B26">
        <v>11.21</v>
      </c>
    </row>
    <row r="27" spans="1:8">
      <c r="A27" t="s">
        <v>33</v>
      </c>
      <c r="B27">
        <v>10.75</v>
      </c>
    </row>
    <row r="28" spans="1:8">
      <c r="A28" t="s">
        <v>34</v>
      </c>
      <c r="B28">
        <v>10.31</v>
      </c>
    </row>
    <row r="29" spans="1:8">
      <c r="A29" t="s">
        <v>35</v>
      </c>
      <c r="B29">
        <v>9.44</v>
      </c>
    </row>
    <row r="30" spans="1:8">
      <c r="A30" t="s">
        <v>36</v>
      </c>
      <c r="B30">
        <v>8.75</v>
      </c>
    </row>
    <row r="31" spans="1:8">
      <c r="A31" t="s">
        <v>37</v>
      </c>
      <c r="B31" s="1">
        <v>8.3000000000000007</v>
      </c>
      <c r="C31" s="2"/>
      <c r="D31" s="2"/>
      <c r="E31" s="2"/>
      <c r="F31" s="1"/>
      <c r="G31" s="1"/>
      <c r="H31" s="1"/>
    </row>
    <row r="32" spans="1:8">
      <c r="A32" t="s">
        <v>38</v>
      </c>
      <c r="B32" s="82">
        <v>7.8</v>
      </c>
      <c r="C32" s="82">
        <v>7.8</v>
      </c>
      <c r="D32" s="82">
        <v>7.8</v>
      </c>
      <c r="E32" s="82"/>
      <c r="F32" s="1"/>
      <c r="G32" s="1"/>
      <c r="H32" s="1"/>
    </row>
    <row r="33" spans="1:8">
      <c r="A33" t="s">
        <v>202</v>
      </c>
      <c r="B33" s="82"/>
      <c r="C33" s="82">
        <v>7.25</v>
      </c>
      <c r="D33" s="82">
        <v>7</v>
      </c>
      <c r="E33" s="82">
        <v>0.5</v>
      </c>
      <c r="F33" s="1"/>
      <c r="G33" s="1"/>
      <c r="H33" s="1"/>
    </row>
    <row r="34" spans="1:8">
      <c r="A34" t="s">
        <v>1080</v>
      </c>
      <c r="B34" s="82"/>
      <c r="C34" s="82">
        <v>7</v>
      </c>
      <c r="D34" s="82">
        <v>6.5</v>
      </c>
      <c r="E34" s="82">
        <v>1</v>
      </c>
      <c r="F34" s="1"/>
      <c r="G34" s="1"/>
      <c r="H34" s="1"/>
    </row>
    <row r="35" spans="1:8">
      <c r="A35" t="s">
        <v>1081</v>
      </c>
      <c r="B35" s="82"/>
      <c r="C35" s="82">
        <v>7</v>
      </c>
      <c r="D35" s="82">
        <v>6.25</v>
      </c>
      <c r="E35" s="82">
        <v>1.25</v>
      </c>
      <c r="F35" s="1"/>
      <c r="G35" s="1"/>
      <c r="H35" s="1"/>
    </row>
    <row r="36" spans="1:8">
      <c r="A36" t="s">
        <v>1082</v>
      </c>
      <c r="B36" s="82"/>
      <c r="C36" s="82">
        <v>6.88</v>
      </c>
      <c r="D36" s="82">
        <v>6</v>
      </c>
      <c r="E36" s="82">
        <v>2</v>
      </c>
      <c r="F36" s="1"/>
      <c r="G36" s="1"/>
      <c r="H36" s="1"/>
    </row>
    <row r="37" spans="1:8">
      <c r="A37" t="s">
        <v>1083</v>
      </c>
      <c r="B37" s="82"/>
      <c r="C37" s="82">
        <v>6.75</v>
      </c>
      <c r="D37" s="82">
        <v>6</v>
      </c>
      <c r="E37" s="82">
        <v>2</v>
      </c>
      <c r="F37" s="1"/>
      <c r="G37" s="1"/>
      <c r="H37" s="1"/>
    </row>
    <row r="38" spans="1:8">
      <c r="A38" t="s">
        <v>1084</v>
      </c>
      <c r="B38" s="82"/>
      <c r="C38" s="82">
        <v>6.75</v>
      </c>
      <c r="D38" s="82">
        <v>6</v>
      </c>
      <c r="E38" s="82">
        <v>2</v>
      </c>
      <c r="F38" s="1"/>
      <c r="G38" s="1"/>
      <c r="H38" s="1"/>
    </row>
    <row r="39" spans="1:8">
      <c r="A39" t="s">
        <v>1085</v>
      </c>
      <c r="B39" s="82"/>
      <c r="C39" s="82">
        <v>6.63</v>
      </c>
      <c r="D39" s="82">
        <v>5.75</v>
      </c>
      <c r="E39" s="82">
        <v>2.25</v>
      </c>
      <c r="F39" s="1"/>
      <c r="G39" s="1"/>
      <c r="H39" s="1"/>
    </row>
    <row r="40" spans="1:8">
      <c r="A40" t="s">
        <v>1086</v>
      </c>
      <c r="B40" s="82"/>
      <c r="C40" s="82">
        <v>6.63</v>
      </c>
      <c r="D40" s="82">
        <v>5.5</v>
      </c>
      <c r="E40" s="82">
        <v>2.5</v>
      </c>
      <c r="F40" s="1"/>
      <c r="G40" s="1"/>
      <c r="H40" s="1"/>
    </row>
    <row r="41" spans="1:8">
      <c r="A41" t="s">
        <v>1087</v>
      </c>
      <c r="B41" s="82"/>
      <c r="C41" s="82">
        <v>6.5</v>
      </c>
      <c r="D41" s="82">
        <v>5.25</v>
      </c>
      <c r="E41" s="82">
        <v>2.75</v>
      </c>
      <c r="F41" s="1"/>
      <c r="G41" s="1"/>
      <c r="H41" s="1"/>
    </row>
    <row r="42" spans="1:8">
      <c r="A42" t="s">
        <v>1088</v>
      </c>
      <c r="B42" s="82"/>
      <c r="C42" s="82">
        <v>6.5</v>
      </c>
      <c r="D42" s="82">
        <v>5</v>
      </c>
      <c r="E42" s="82">
        <v>3</v>
      </c>
      <c r="F42" s="1"/>
      <c r="G42" s="1"/>
    </row>
    <row r="43" spans="1:8">
      <c r="A43" t="s">
        <v>1089</v>
      </c>
      <c r="B43" s="82"/>
      <c r="C43" s="82">
        <v>6.5</v>
      </c>
      <c r="D43" s="82">
        <v>4.75</v>
      </c>
      <c r="E43" s="82">
        <v>3.25</v>
      </c>
      <c r="F43" s="1"/>
      <c r="G43" s="1"/>
      <c r="H43" s="1"/>
    </row>
    <row r="44" spans="1:8">
      <c r="A44" t="s">
        <v>1090</v>
      </c>
      <c r="B44" s="82"/>
      <c r="C44" s="82">
        <v>6.38</v>
      </c>
      <c r="D44" s="82">
        <v>4.5</v>
      </c>
      <c r="E44" s="82">
        <v>3.5</v>
      </c>
      <c r="F44" s="1"/>
      <c r="G44" s="1"/>
      <c r="H44" s="1"/>
    </row>
    <row r="45" spans="1:8">
      <c r="A45" s="1"/>
      <c r="B45" s="1"/>
      <c r="C45" s="181" t="s">
        <v>1128</v>
      </c>
      <c r="D45" s="181"/>
      <c r="E45" s="181"/>
      <c r="F45" s="1"/>
      <c r="G45" s="1"/>
      <c r="H45" s="1"/>
    </row>
    <row r="46" spans="1:8">
      <c r="A46" s="1"/>
      <c r="B46" s="1"/>
      <c r="D46" s="1"/>
      <c r="E46" s="1"/>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sheetData>
  <mergeCells count="1">
    <mergeCell ref="C45:E45"/>
  </mergeCells>
  <phoneticPr fontId="86" type="noConversion"/>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54"/>
  <sheetViews>
    <sheetView topLeftCell="A36" zoomScale="55" zoomScaleNormal="55" workbookViewId="0">
      <selection activeCell="N44" sqref="N44"/>
    </sheetView>
  </sheetViews>
  <sheetFormatPr defaultRowHeight="15"/>
  <cols>
    <col min="1" max="1" width="10.5703125" bestFit="1" customWidth="1"/>
    <col min="2" max="2" width="10.5703125" customWidth="1"/>
  </cols>
  <sheetData>
    <row r="1" spans="1:8">
      <c r="B1" t="s">
        <v>1091</v>
      </c>
      <c r="C1" t="s">
        <v>1121</v>
      </c>
      <c r="D1" s="1"/>
      <c r="E1" s="1" t="s">
        <v>1122</v>
      </c>
      <c r="F1" s="1" t="s">
        <v>1123</v>
      </c>
      <c r="G1" s="1" t="s">
        <v>1124</v>
      </c>
    </row>
    <row r="2" spans="1:8">
      <c r="A2" t="s">
        <v>182</v>
      </c>
      <c r="B2" s="2">
        <v>7.2291653784358516</v>
      </c>
      <c r="H2" s="2"/>
    </row>
    <row r="3" spans="1:8">
      <c r="A3" t="s">
        <v>183</v>
      </c>
      <c r="B3" s="2">
        <v>6.6942437930590017</v>
      </c>
      <c r="H3" s="2"/>
    </row>
    <row r="4" spans="1:8">
      <c r="A4" t="s">
        <v>184</v>
      </c>
      <c r="B4" s="2">
        <v>4.4478240742990209</v>
      </c>
      <c r="H4" s="2"/>
    </row>
    <row r="5" spans="1:8">
      <c r="A5" t="s">
        <v>185</v>
      </c>
      <c r="B5" s="2">
        <v>11.375333959117256</v>
      </c>
      <c r="H5" s="2"/>
    </row>
    <row r="6" spans="1:8">
      <c r="A6" t="s">
        <v>186</v>
      </c>
      <c r="B6" s="2">
        <v>9.9198402334822475</v>
      </c>
      <c r="H6" s="2"/>
    </row>
    <row r="7" spans="1:8">
      <c r="A7" t="s">
        <v>187</v>
      </c>
      <c r="B7" s="2">
        <v>7.3930273247839722</v>
      </c>
      <c r="H7" s="2"/>
    </row>
    <row r="8" spans="1:8">
      <c r="A8" t="s">
        <v>188</v>
      </c>
      <c r="B8" s="2">
        <v>2.8283338650311123</v>
      </c>
      <c r="H8" s="2"/>
    </row>
    <row r="9" spans="1:8">
      <c r="A9" t="s">
        <v>189</v>
      </c>
      <c r="B9" s="2">
        <v>3.2902572789460294</v>
      </c>
      <c r="H9" s="2"/>
    </row>
    <row r="10" spans="1:8">
      <c r="A10" t="s">
        <v>190</v>
      </c>
      <c r="B10" s="2">
        <v>7.6047802338609785</v>
      </c>
      <c r="H10" s="2"/>
    </row>
    <row r="11" spans="1:8">
      <c r="A11" t="s">
        <v>191</v>
      </c>
      <c r="B11" s="2">
        <v>7.0528842343613292</v>
      </c>
      <c r="H11" s="2"/>
    </row>
    <row r="12" spans="1:8">
      <c r="A12" t="s">
        <v>192</v>
      </c>
      <c r="B12" s="2">
        <v>8.1409393278566284</v>
      </c>
      <c r="H12" s="2"/>
    </row>
    <row r="13" spans="1:8">
      <c r="A13" t="s">
        <v>193</v>
      </c>
      <c r="B13" s="2">
        <v>7.5848598756942209</v>
      </c>
      <c r="H13" s="2"/>
    </row>
    <row r="14" spans="1:8">
      <c r="A14" t="s">
        <v>194</v>
      </c>
      <c r="B14" s="2">
        <v>3.0093709468643794</v>
      </c>
      <c r="H14" s="2"/>
    </row>
    <row r="15" spans="1:8">
      <c r="A15" t="s">
        <v>195</v>
      </c>
      <c r="B15" s="2">
        <v>-11.635755501009996</v>
      </c>
      <c r="H15" s="2"/>
    </row>
    <row r="16" spans="1:8">
      <c r="A16" t="s">
        <v>196</v>
      </c>
      <c r="B16" s="2">
        <v>-8.3245429199009209</v>
      </c>
      <c r="H16" s="2"/>
    </row>
    <row r="17" spans="1:8">
      <c r="A17" t="s">
        <v>197</v>
      </c>
      <c r="B17" s="2">
        <v>-8.8760509498732318</v>
      </c>
      <c r="H17" s="2"/>
    </row>
    <row r="18" spans="1:8">
      <c r="A18" t="s">
        <v>198</v>
      </c>
      <c r="B18" s="2">
        <v>-1.5068792251675802</v>
      </c>
      <c r="H18" s="2"/>
    </row>
    <row r="19" spans="1:8">
      <c r="A19" t="s">
        <v>199</v>
      </c>
      <c r="B19" s="2">
        <v>9.113616453807083</v>
      </c>
      <c r="H19" s="2"/>
    </row>
    <row r="20" spans="1:8">
      <c r="A20" t="s">
        <v>200</v>
      </c>
      <c r="B20" s="2">
        <v>2.3570492526407776</v>
      </c>
      <c r="H20" s="2"/>
    </row>
    <row r="21" spans="1:8">
      <c r="A21" t="s">
        <v>201</v>
      </c>
      <c r="B21" s="2">
        <v>11.610795235266693</v>
      </c>
      <c r="H21" s="2"/>
    </row>
    <row r="22" spans="1:8">
      <c r="A22" t="s">
        <v>28</v>
      </c>
      <c r="B22" s="2">
        <v>9.0911842603082818</v>
      </c>
      <c r="H22" s="2"/>
    </row>
    <row r="23" spans="1:8">
      <c r="A23" t="s">
        <v>29</v>
      </c>
      <c r="B23" s="2">
        <v>12.914281677378341</v>
      </c>
      <c r="H23" s="2"/>
    </row>
    <row r="24" spans="1:8">
      <c r="A24" t="s">
        <v>30</v>
      </c>
      <c r="B24" s="2">
        <v>14.558060480493637</v>
      </c>
      <c r="H24" s="2"/>
    </row>
    <row r="25" spans="1:8">
      <c r="A25" t="s">
        <v>31</v>
      </c>
      <c r="B25" s="2">
        <v>12.701908178314625</v>
      </c>
      <c r="H25" s="2"/>
    </row>
    <row r="26" spans="1:8">
      <c r="A26" t="s">
        <v>32</v>
      </c>
      <c r="B26" s="2">
        <v>11.824889216442998</v>
      </c>
      <c r="H26" s="2"/>
    </row>
    <row r="27" spans="1:8">
      <c r="A27" t="s">
        <v>33</v>
      </c>
      <c r="B27" s="2">
        <v>9.3283578878102986</v>
      </c>
      <c r="H27" s="2"/>
    </row>
    <row r="28" spans="1:8">
      <c r="A28" t="s">
        <v>34</v>
      </c>
      <c r="B28" s="2">
        <v>7.4365651833684154</v>
      </c>
      <c r="H28" s="2"/>
    </row>
    <row r="29" spans="1:8">
      <c r="A29" t="s">
        <v>35</v>
      </c>
      <c r="B29" s="2">
        <v>6.4175896665183814</v>
      </c>
      <c r="H29" s="2"/>
    </row>
    <row r="30" spans="1:8">
      <c r="A30" t="s">
        <v>36</v>
      </c>
      <c r="B30" s="2">
        <v>6.6183940051280672</v>
      </c>
      <c r="H30" s="2"/>
    </row>
    <row r="31" spans="1:8">
      <c r="A31" t="s">
        <v>37</v>
      </c>
      <c r="B31" s="2">
        <v>6.3577050910975714</v>
      </c>
      <c r="C31" s="2"/>
      <c r="D31" s="2"/>
      <c r="E31" s="1"/>
      <c r="F31" s="1"/>
      <c r="G31" s="1"/>
      <c r="H31" s="2"/>
    </row>
    <row r="32" spans="1:8">
      <c r="A32" t="s">
        <v>38</v>
      </c>
      <c r="B32" s="2">
        <v>5.9</v>
      </c>
      <c r="C32" s="2">
        <v>5.9</v>
      </c>
      <c r="D32" s="2">
        <v>5.9</v>
      </c>
      <c r="E32" s="2"/>
      <c r="F32" s="1"/>
      <c r="G32" s="1"/>
    </row>
    <row r="33" spans="1:7">
      <c r="A33" t="s">
        <v>202</v>
      </c>
      <c r="C33" s="82">
        <v>6.63</v>
      </c>
      <c r="D33" s="82">
        <v>5.5</v>
      </c>
      <c r="E33" s="82">
        <v>6.36</v>
      </c>
      <c r="F33" s="82">
        <v>6</v>
      </c>
      <c r="G33" s="82">
        <v>6</v>
      </c>
    </row>
    <row r="34" spans="1:7">
      <c r="A34" t="s">
        <v>1080</v>
      </c>
      <c r="C34" s="82">
        <v>6</v>
      </c>
      <c r="D34" s="82">
        <v>4.0999999999999996</v>
      </c>
      <c r="E34" s="82">
        <v>8.0299999999999994</v>
      </c>
      <c r="F34" s="82"/>
      <c r="G34" s="82"/>
    </row>
    <row r="35" spans="1:7">
      <c r="A35" t="s">
        <v>1081</v>
      </c>
      <c r="C35" s="82">
        <v>5.78</v>
      </c>
      <c r="D35" s="82">
        <v>3.8</v>
      </c>
      <c r="E35" s="82">
        <v>8.5399999999999991</v>
      </c>
      <c r="F35" s="82"/>
      <c r="G35" s="82"/>
    </row>
    <row r="36" spans="1:7">
      <c r="A36" t="s">
        <v>1082</v>
      </c>
      <c r="C36" s="82">
        <v>5.7</v>
      </c>
      <c r="D36" s="82">
        <v>3.5</v>
      </c>
      <c r="E36" s="82">
        <v>9.06</v>
      </c>
      <c r="F36" s="82"/>
      <c r="G36" s="82"/>
    </row>
    <row r="37" spans="1:7">
      <c r="A37" t="s">
        <v>1083</v>
      </c>
      <c r="C37" s="82">
        <v>5.5</v>
      </c>
      <c r="D37" s="82">
        <v>3</v>
      </c>
      <c r="E37" s="82">
        <v>9.77</v>
      </c>
      <c r="F37" s="82">
        <v>4.9000000000000004</v>
      </c>
      <c r="G37" s="82">
        <v>5</v>
      </c>
    </row>
    <row r="38" spans="1:7">
      <c r="A38" t="s">
        <v>1084</v>
      </c>
      <c r="C38" s="82">
        <v>5.5</v>
      </c>
      <c r="D38" s="82">
        <v>3</v>
      </c>
      <c r="E38" s="82">
        <v>9.98</v>
      </c>
      <c r="F38" s="82"/>
      <c r="G38" s="82"/>
    </row>
    <row r="39" spans="1:7">
      <c r="A39" t="s">
        <v>1085</v>
      </c>
      <c r="C39" s="82">
        <v>5.5</v>
      </c>
      <c r="D39" s="82">
        <v>3</v>
      </c>
      <c r="E39" s="82">
        <v>10.19</v>
      </c>
      <c r="F39" s="82"/>
      <c r="G39" s="82"/>
    </row>
    <row r="40" spans="1:7">
      <c r="A40" t="s">
        <v>1086</v>
      </c>
      <c r="C40" s="82">
        <v>5.45</v>
      </c>
      <c r="D40" s="82">
        <v>3.5</v>
      </c>
      <c r="E40" s="82">
        <v>9.9</v>
      </c>
      <c r="F40" s="82"/>
      <c r="G40" s="82"/>
    </row>
    <row r="41" spans="1:7">
      <c r="A41" t="s">
        <v>1087</v>
      </c>
      <c r="C41" s="82">
        <v>5.35</v>
      </c>
      <c r="D41" s="82">
        <v>4</v>
      </c>
      <c r="E41" s="82">
        <v>9.61</v>
      </c>
      <c r="F41" s="82">
        <v>4.5</v>
      </c>
      <c r="G41" s="82">
        <v>4.5</v>
      </c>
    </row>
    <row r="42" spans="1:7">
      <c r="A42" t="s">
        <v>1088</v>
      </c>
      <c r="C42" s="82">
        <v>5.4</v>
      </c>
      <c r="D42" s="82">
        <v>4</v>
      </c>
      <c r="E42" s="82">
        <v>9.82</v>
      </c>
      <c r="F42" s="82"/>
      <c r="G42" s="82"/>
    </row>
    <row r="43" spans="1:7">
      <c r="A43" t="s">
        <v>1089</v>
      </c>
      <c r="B43" s="7"/>
      <c r="C43" s="82">
        <v>5.2</v>
      </c>
      <c r="D43" s="82">
        <v>4.4000000000000004</v>
      </c>
      <c r="E43" s="82">
        <v>9.6300000000000008</v>
      </c>
      <c r="F43" s="82"/>
      <c r="G43" s="82"/>
    </row>
    <row r="44" spans="1:7">
      <c r="A44" t="s">
        <v>1090</v>
      </c>
      <c r="B44" s="7"/>
      <c r="C44" s="82">
        <v>5.15</v>
      </c>
      <c r="D44" s="82">
        <v>4.25</v>
      </c>
      <c r="E44" s="82">
        <v>9.7799999999999994</v>
      </c>
      <c r="F44" s="82"/>
      <c r="G44" s="82"/>
    </row>
    <row r="45" spans="1:7">
      <c r="A45" s="7"/>
      <c r="B45" s="7"/>
      <c r="C45" s="181" t="s">
        <v>1129</v>
      </c>
      <c r="D45" s="181"/>
      <c r="E45" s="181"/>
      <c r="F45" s="181"/>
      <c r="G45" s="1"/>
    </row>
    <row r="46" spans="1:7">
      <c r="A46" s="7"/>
      <c r="B46" s="7"/>
      <c r="D46" s="1"/>
      <c r="E46" s="1"/>
      <c r="F46" s="1"/>
      <c r="G46" s="1"/>
    </row>
    <row r="47" spans="1:7">
      <c r="A47" s="7"/>
      <c r="B47" s="7"/>
      <c r="D47" s="1"/>
      <c r="E47" s="1"/>
      <c r="F47" s="1"/>
      <c r="G47" s="1"/>
    </row>
    <row r="48" spans="1:7">
      <c r="A48" s="7"/>
      <c r="B48" s="7"/>
      <c r="D48" s="1"/>
      <c r="E48" s="1"/>
      <c r="F48" s="1"/>
      <c r="G48" s="1"/>
    </row>
    <row r="49" spans="1:7">
      <c r="A49" s="7"/>
      <c r="B49" s="7"/>
      <c r="D49" s="1"/>
      <c r="E49" s="1"/>
      <c r="F49" s="1"/>
      <c r="G49" s="1"/>
    </row>
    <row r="50" spans="1:7">
      <c r="A50" s="7"/>
      <c r="B50" s="7"/>
      <c r="D50" s="1"/>
      <c r="E50" s="1"/>
      <c r="F50" s="1"/>
      <c r="G50" s="1"/>
    </row>
    <row r="51" spans="1:7">
      <c r="A51" s="7"/>
      <c r="B51" s="7"/>
      <c r="D51" s="1"/>
      <c r="E51" s="1"/>
      <c r="F51" s="1"/>
      <c r="G51" s="1"/>
    </row>
    <row r="52" spans="1:7">
      <c r="A52" s="7"/>
      <c r="B52" s="7"/>
      <c r="D52" s="1"/>
      <c r="E52" s="1"/>
      <c r="F52" s="1"/>
      <c r="G52" s="1"/>
    </row>
    <row r="53" spans="1:7">
      <c r="A53" s="7"/>
      <c r="B53" s="7"/>
      <c r="D53" s="1"/>
      <c r="E53" s="1"/>
      <c r="F53" s="1"/>
      <c r="G53" s="1"/>
    </row>
    <row r="54" spans="1:7">
      <c r="A54" s="7"/>
      <c r="B54" s="7"/>
      <c r="D54" s="1"/>
      <c r="E54" s="1"/>
      <c r="F54" s="1"/>
      <c r="G54" s="1"/>
    </row>
  </sheetData>
  <mergeCells count="1">
    <mergeCell ref="C45:F45"/>
  </mergeCells>
  <phoneticPr fontId="86" type="noConversion"/>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54"/>
  <sheetViews>
    <sheetView topLeftCell="A42" workbookViewId="0">
      <selection activeCell="I44" sqref="I44"/>
    </sheetView>
  </sheetViews>
  <sheetFormatPr defaultRowHeight="15"/>
  <cols>
    <col min="2" max="2" width="9.5703125" bestFit="1" customWidth="1"/>
  </cols>
  <sheetData>
    <row r="1" spans="1:8">
      <c r="B1" t="s">
        <v>1130</v>
      </c>
      <c r="D1" s="1"/>
      <c r="E1" s="1"/>
      <c r="F1" s="1"/>
      <c r="G1" s="1"/>
      <c r="H1" s="1"/>
    </row>
    <row r="2" spans="1:8">
      <c r="A2" t="s">
        <v>182</v>
      </c>
      <c r="B2">
        <v>485.7833333333333</v>
      </c>
    </row>
    <row r="3" spans="1:8">
      <c r="A3" t="s">
        <v>183</v>
      </c>
      <c r="B3">
        <v>483.35999999999996</v>
      </c>
    </row>
    <row r="4" spans="1:8">
      <c r="A4" t="s">
        <v>184</v>
      </c>
      <c r="B4">
        <v>478.63000000000005</v>
      </c>
    </row>
    <row r="5" spans="1:8">
      <c r="A5" t="s">
        <v>185</v>
      </c>
      <c r="B5">
        <v>483.09333333333331</v>
      </c>
    </row>
    <row r="6" spans="1:8">
      <c r="A6" t="s">
        <v>186</v>
      </c>
      <c r="B6">
        <v>481.39333333333337</v>
      </c>
    </row>
    <row r="7" spans="1:8">
      <c r="A7" t="s">
        <v>187</v>
      </c>
      <c r="B7">
        <v>482.68666666666667</v>
      </c>
    </row>
    <row r="8" spans="1:8">
      <c r="A8" t="s">
        <v>188</v>
      </c>
      <c r="B8">
        <v>482.56</v>
      </c>
    </row>
    <row r="9" spans="1:8">
      <c r="A9" t="s">
        <v>189</v>
      </c>
      <c r="B9">
        <v>485.31</v>
      </c>
    </row>
    <row r="10" spans="1:8">
      <c r="A10" t="s">
        <v>190</v>
      </c>
      <c r="B10">
        <v>487.22666666666669</v>
      </c>
    </row>
    <row r="11" spans="1:8">
      <c r="A11" t="s">
        <v>191</v>
      </c>
      <c r="B11">
        <v>481.1033333333333</v>
      </c>
    </row>
    <row r="12" spans="1:8">
      <c r="A12" t="s">
        <v>192</v>
      </c>
      <c r="B12">
        <v>476.24333333333334</v>
      </c>
    </row>
    <row r="13" spans="1:8">
      <c r="A13" t="s">
        <v>193</v>
      </c>
      <c r="B13">
        <v>477.20666666666665</v>
      </c>
    </row>
    <row r="14" spans="1:8">
      <c r="A14" t="s">
        <v>194</v>
      </c>
      <c r="B14">
        <v>482.32</v>
      </c>
    </row>
    <row r="15" spans="1:8">
      <c r="A15" t="s">
        <v>195</v>
      </c>
      <c r="B15">
        <v>484.68333333333334</v>
      </c>
    </row>
    <row r="16" spans="1:8">
      <c r="A16" t="s">
        <v>196</v>
      </c>
      <c r="B16">
        <v>485.60999999999996</v>
      </c>
    </row>
    <row r="17" spans="1:8">
      <c r="A17" t="s">
        <v>197</v>
      </c>
      <c r="B17">
        <v>503.42333333333335</v>
      </c>
    </row>
    <row r="18" spans="1:8">
      <c r="A18" t="s">
        <v>198</v>
      </c>
      <c r="B18">
        <v>524.13666666666666</v>
      </c>
    </row>
    <row r="19" spans="1:8">
      <c r="A19" t="s">
        <v>199</v>
      </c>
      <c r="B19">
        <v>520.02</v>
      </c>
    </row>
    <row r="20" spans="1:8">
      <c r="A20" t="s">
        <v>200</v>
      </c>
      <c r="B20">
        <v>490.24</v>
      </c>
    </row>
    <row r="21" spans="1:8">
      <c r="A21" t="s">
        <v>201</v>
      </c>
      <c r="B21">
        <v>480.68333333333339</v>
      </c>
    </row>
    <row r="22" spans="1:8">
      <c r="A22" t="s">
        <v>28</v>
      </c>
      <c r="B22">
        <v>486.3966666666667</v>
      </c>
    </row>
    <row r="23" spans="1:8">
      <c r="A23" t="s">
        <v>29</v>
      </c>
      <c r="B23">
        <v>450.07333333333332</v>
      </c>
    </row>
    <row r="24" spans="1:8">
      <c r="A24" t="s">
        <v>30</v>
      </c>
      <c r="B24">
        <v>408.64333333333326</v>
      </c>
    </row>
    <row r="25" spans="1:8">
      <c r="A25" t="s">
        <v>31</v>
      </c>
      <c r="B25">
        <v>397.55</v>
      </c>
    </row>
    <row r="26" spans="1:8">
      <c r="A26" t="s">
        <v>32</v>
      </c>
      <c r="B26">
        <v>392.59333333333331</v>
      </c>
    </row>
    <row r="27" spans="1:8">
      <c r="A27" t="s">
        <v>33</v>
      </c>
      <c r="B27">
        <v>386.99</v>
      </c>
    </row>
    <row r="28" spans="1:8">
      <c r="A28" t="s">
        <v>34</v>
      </c>
      <c r="B28">
        <v>386.55</v>
      </c>
    </row>
    <row r="29" spans="1:8">
      <c r="A29" t="s">
        <v>35</v>
      </c>
      <c r="B29">
        <v>403.77333333333331</v>
      </c>
    </row>
    <row r="30" spans="1:8">
      <c r="A30" t="s">
        <v>36</v>
      </c>
      <c r="B30">
        <v>403.2166666666667</v>
      </c>
    </row>
    <row r="31" spans="1:8">
      <c r="A31" t="s">
        <v>37</v>
      </c>
      <c r="B31">
        <v>389</v>
      </c>
      <c r="E31" s="1"/>
      <c r="F31" s="1"/>
      <c r="G31" s="1"/>
      <c r="H31" s="1"/>
    </row>
    <row r="32" spans="1:8">
      <c r="A32" t="s">
        <v>38</v>
      </c>
      <c r="B32" s="82">
        <v>387.84629999999999</v>
      </c>
      <c r="C32" s="82">
        <v>387.84629999999999</v>
      </c>
      <c r="D32" s="82">
        <v>387.84629999999999</v>
      </c>
      <c r="E32" s="82"/>
      <c r="F32" s="82"/>
      <c r="G32" s="1"/>
      <c r="H32" s="1"/>
    </row>
    <row r="33" spans="1:8">
      <c r="A33" t="s">
        <v>202</v>
      </c>
      <c r="B33" s="82"/>
      <c r="C33" s="82">
        <v>390</v>
      </c>
      <c r="D33" s="82">
        <v>387</v>
      </c>
      <c r="E33" s="82">
        <v>13</v>
      </c>
      <c r="F33" s="82"/>
      <c r="G33" s="1"/>
      <c r="H33" s="1"/>
    </row>
    <row r="34" spans="1:8">
      <c r="A34" t="s">
        <v>1080</v>
      </c>
      <c r="B34" s="82"/>
      <c r="C34" s="82">
        <v>394</v>
      </c>
      <c r="D34" s="82">
        <v>387</v>
      </c>
      <c r="E34" s="82">
        <v>13</v>
      </c>
      <c r="F34" s="82"/>
      <c r="G34" s="1"/>
      <c r="H34" s="1"/>
    </row>
    <row r="35" spans="1:8">
      <c r="A35" t="s">
        <v>1081</v>
      </c>
      <c r="B35" s="82"/>
      <c r="C35" s="82">
        <v>395</v>
      </c>
      <c r="D35" s="82">
        <v>387</v>
      </c>
      <c r="E35" s="82">
        <v>28</v>
      </c>
      <c r="F35" s="82"/>
      <c r="G35" s="1"/>
      <c r="H35" s="1"/>
    </row>
    <row r="36" spans="1:8">
      <c r="A36" t="s">
        <v>1082</v>
      </c>
      <c r="B36" s="82"/>
      <c r="C36" s="82">
        <v>397.5</v>
      </c>
      <c r="D36" s="82">
        <v>385</v>
      </c>
      <c r="E36" s="82">
        <v>30</v>
      </c>
      <c r="F36" s="82"/>
      <c r="G36" s="1"/>
      <c r="H36" s="1"/>
    </row>
    <row r="37" spans="1:8">
      <c r="A37" t="s">
        <v>1083</v>
      </c>
      <c r="B37" s="82"/>
      <c r="C37" s="82">
        <v>400</v>
      </c>
      <c r="D37" s="82">
        <v>380</v>
      </c>
      <c r="E37" s="82">
        <v>50</v>
      </c>
      <c r="F37" s="82"/>
      <c r="G37" s="1"/>
      <c r="H37" s="1"/>
    </row>
    <row r="38" spans="1:8">
      <c r="A38" t="s">
        <v>1084</v>
      </c>
      <c r="B38" s="82"/>
      <c r="C38" s="82">
        <v>402.5</v>
      </c>
      <c r="D38" s="82">
        <v>385</v>
      </c>
      <c r="E38" s="82">
        <v>45</v>
      </c>
      <c r="F38" s="82"/>
      <c r="G38" s="1"/>
      <c r="H38" s="1"/>
    </row>
    <row r="39" spans="1:8">
      <c r="A39" t="s">
        <v>1085</v>
      </c>
      <c r="B39" s="82"/>
      <c r="C39" s="82">
        <v>405</v>
      </c>
      <c r="D39" s="82">
        <v>390</v>
      </c>
      <c r="E39" s="82">
        <v>60</v>
      </c>
      <c r="F39" s="82"/>
      <c r="G39" s="1"/>
      <c r="H39" s="1"/>
    </row>
    <row r="40" spans="1:8">
      <c r="A40" t="s">
        <v>1086</v>
      </c>
      <c r="B40" s="82"/>
      <c r="C40" s="82">
        <v>402.5</v>
      </c>
      <c r="D40" s="82">
        <v>390</v>
      </c>
      <c r="E40" s="82">
        <v>60</v>
      </c>
      <c r="F40" s="82"/>
      <c r="G40" s="1"/>
      <c r="H40" s="1"/>
    </row>
    <row r="41" spans="1:8">
      <c r="A41" t="s">
        <v>1087</v>
      </c>
      <c r="B41" s="82"/>
      <c r="C41" s="82">
        <v>410</v>
      </c>
      <c r="D41" s="82">
        <v>390.5</v>
      </c>
      <c r="E41" s="82">
        <v>59.5</v>
      </c>
      <c r="F41" s="82"/>
      <c r="G41" s="1"/>
      <c r="H41" s="1"/>
    </row>
    <row r="42" spans="1:8">
      <c r="A42" t="s">
        <v>1088</v>
      </c>
      <c r="B42" s="82"/>
      <c r="C42" s="82">
        <v>407.5</v>
      </c>
      <c r="D42" s="82">
        <v>390</v>
      </c>
      <c r="E42" s="82">
        <v>60</v>
      </c>
      <c r="F42" s="82"/>
      <c r="G42" s="1"/>
    </row>
    <row r="43" spans="1:8">
      <c r="A43" t="s">
        <v>1089</v>
      </c>
      <c r="B43" s="82"/>
      <c r="C43" s="82">
        <v>410</v>
      </c>
      <c r="D43" s="82">
        <v>391</v>
      </c>
      <c r="E43" s="82">
        <v>59</v>
      </c>
      <c r="F43" s="82"/>
      <c r="G43" s="1"/>
      <c r="H43" s="1"/>
    </row>
    <row r="44" spans="1:8">
      <c r="A44" t="s">
        <v>1090</v>
      </c>
      <c r="B44" s="82"/>
      <c r="C44" s="82">
        <v>411.5</v>
      </c>
      <c r="D44" s="82">
        <v>391.5</v>
      </c>
      <c r="E44" s="82">
        <v>58.5</v>
      </c>
      <c r="F44" s="82"/>
      <c r="G44" s="1"/>
      <c r="H44" s="1"/>
    </row>
    <row r="45" spans="1:8">
      <c r="A45" s="1"/>
      <c r="B45" s="1"/>
      <c r="D45" s="1"/>
      <c r="E45" s="1"/>
      <c r="F45" s="1"/>
      <c r="G45" s="1"/>
      <c r="H45" s="1"/>
    </row>
    <row r="46" spans="1:8">
      <c r="A46" s="1"/>
      <c r="B46" s="1"/>
      <c r="C46" s="50" t="s">
        <v>1131</v>
      </c>
      <c r="D46" s="1"/>
      <c r="E46" s="1"/>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sheetData>
  <phoneticPr fontId="86"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8C4B9BAE42B544934FA0E5327CE327" ma:contentTypeVersion="4" ma:contentTypeDescription="Create a new document." ma:contentTypeScope="" ma:versionID="199b337a23471b77f6208dfcdb662f72">
  <xsd:schema xmlns:xsd="http://www.w3.org/2001/XMLSchema" xmlns:xs="http://www.w3.org/2001/XMLSchema" xmlns:p="http://schemas.microsoft.com/office/2006/metadata/properties" xmlns:ns2="711f7c7e-a85b-448c-afc6-cc8a7a917032" xmlns:ns3="14b58e6c-1fea-4cc7-8bce-f6000587601e" targetNamespace="http://schemas.microsoft.com/office/2006/metadata/properties" ma:root="true" ma:fieldsID="7919faa5ed8f2374c70a754dff6396d6" ns2:_="" ns3:_="">
    <xsd:import namespace="711f7c7e-a85b-448c-afc6-cc8a7a917032"/>
    <xsd:import namespace="14b58e6c-1fea-4cc7-8bce-f6000587601e"/>
    <xsd:element name="properties">
      <xsd:complexType>
        <xsd:sequence>
          <xsd:element name="documentManagement">
            <xsd:complexType>
              <xsd:all>
                <xsd:element ref="ns2:Publication_x0020_Date" minOccurs="0"/>
                <xsd:element ref="ns3: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f7c7e-a85b-448c-afc6-cc8a7a917032" elementFormDefault="qualified">
    <xsd:import namespace="http://schemas.microsoft.com/office/2006/documentManagement/types"/>
    <xsd:import namespace="http://schemas.microsoft.com/office/infopath/2007/PartnerControls"/>
    <xsd:element name="Publication_x0020_Date" ma:index="8" nillable="true" ma:displayName="Publication Date" ma:internalName="Publication_x0020_D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b58e6c-1fea-4cc7-8bce-f6000587601e" elementFormDefault="qualified">
    <xsd:import namespace="http://schemas.microsoft.com/office/2006/documentManagement/types"/>
    <xsd:import namespace="http://schemas.microsoft.com/office/infopath/2007/PartnerControls"/>
    <xsd:element name="Category" ma:index="9" nillable="true" ma:displayName="Category" ma:list="{bed3efa0-f076-4184-865f-fb7dd6e4e3de}" ma:internalName="Category" ma:showField="Titl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cation_x0020_Date xmlns="711f7c7e-a85b-448c-afc6-cc8a7a917032">2024.03.12</Publication_x0020_Date>
    <Category xmlns="14b58e6c-1fea-4cc7-8bce-f6000587601e">2</Categor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8EC482-3A1A-4DAF-BD89-1240601E4A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f7c7e-a85b-448c-afc6-cc8a7a917032"/>
    <ds:schemaRef ds:uri="14b58e6c-1fea-4cc7-8bce-f600058760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E6DDE3-7F3B-4B96-88EF-6BBB123850A8}">
  <ds:schemaRefs>
    <ds:schemaRef ds:uri="http://schemas.microsoft.com/office/2006/metadata/properties"/>
    <ds:schemaRef ds:uri="http://schemas.microsoft.com/office/infopath/2007/PartnerControls"/>
    <ds:schemaRef ds:uri="711f7c7e-a85b-448c-afc6-cc8a7a917032"/>
    <ds:schemaRef ds:uri="14b58e6c-1fea-4cc7-8bce-f6000587601e"/>
  </ds:schemaRefs>
</ds:datastoreItem>
</file>

<file path=customXml/itemProps3.xml><?xml version="1.0" encoding="utf-8"?>
<ds:datastoreItem xmlns:ds="http://schemas.openxmlformats.org/officeDocument/2006/customXml" ds:itemID="{87B62170-DA48-444E-BC3A-045EDAF21D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61</vt:i4>
      </vt:variant>
    </vt:vector>
  </HeadingPairs>
  <TitlesOfParts>
    <vt:vector size="61" baseType="lpstr">
      <vt:lpstr>Figure 2.1</vt:lpstr>
      <vt:lpstr>Figure 3.A.1</vt:lpstr>
      <vt:lpstr>Figure 3.A.2</vt:lpstr>
      <vt:lpstr>Figure 3.A.3</vt:lpstr>
      <vt:lpstr>Figure 3.A.4</vt:lpstr>
      <vt:lpstr>Figure 3.A.5</vt:lpstr>
      <vt:lpstr>Figure 3.A.6</vt:lpstr>
      <vt:lpstr>Figure 3.A.7</vt:lpstr>
      <vt:lpstr>Figure 3.A.8</vt:lpstr>
      <vt:lpstr>Figure 3.A.9</vt:lpstr>
      <vt:lpstr>Figure 3.A.10</vt:lpstr>
      <vt:lpstr>Figure 3.A.11</vt:lpstr>
      <vt:lpstr>Figure 3.A.12</vt:lpstr>
      <vt:lpstr>Figure 3.B.1</vt:lpstr>
      <vt:lpstr>Figure 3.B.2</vt:lpstr>
      <vt:lpstr>Figure 3.B.3</vt:lpstr>
      <vt:lpstr>Figure 3.B.4</vt:lpstr>
      <vt:lpstr>Figure 3.B.5 </vt:lpstr>
      <vt:lpstr>Figure 3.B.6</vt:lpstr>
      <vt:lpstr>Figure3.B.7</vt:lpstr>
      <vt:lpstr>Figure 3.B.8</vt:lpstr>
      <vt:lpstr>Figure 3.B.9</vt:lpstr>
      <vt:lpstr>Figure 3.B.10</vt:lpstr>
      <vt:lpstr>Figure 3.C.1</vt:lpstr>
      <vt:lpstr>Figure 3.C.2</vt:lpstr>
      <vt:lpstr>Figure 3.C.3</vt:lpstr>
      <vt:lpstr>Figure 3.C.4</vt:lpstr>
      <vt:lpstr>Figure 3.C.5</vt:lpstr>
      <vt:lpstr>Figure 3.C.6</vt:lpstr>
      <vt:lpstr>Figure 3.C.7</vt:lpstr>
      <vt:lpstr>Figure 3.C.8</vt:lpstr>
      <vt:lpstr>Figure 3.D.1</vt:lpstr>
      <vt:lpstr>Figure 3.D.2</vt:lpstr>
      <vt:lpstr>Figure 3.D.3</vt:lpstr>
      <vt:lpstr>Figure 3.D.4</vt:lpstr>
      <vt:lpstr>Figure 3.D.5</vt:lpstr>
      <vt:lpstr>Figure 3.D.6</vt:lpstr>
      <vt:lpstr>Figure 3.F.1</vt:lpstr>
      <vt:lpstr>Figure 3.F.2</vt:lpstr>
      <vt:lpstr>Figure 3.F.3</vt:lpstr>
      <vt:lpstr>Figure 3.F.4</vt:lpstr>
      <vt:lpstr>Figure 3.F.5</vt:lpstr>
      <vt:lpstr>Figure 3.F.6</vt:lpstr>
      <vt:lpstr>Figure 3.F.7</vt:lpstr>
      <vt:lpstr>Figure 3.F.8</vt:lpstr>
      <vt:lpstr>Figure 3.F.9</vt:lpstr>
      <vt:lpstr>DNU Figure 3.F.7</vt:lpstr>
      <vt:lpstr>Figure 3.F.10</vt:lpstr>
      <vt:lpstr>Figure 3.F.11</vt:lpstr>
      <vt:lpstr>Figure 3.F.12</vt:lpstr>
      <vt:lpstr>Figure 3.F.13</vt:lpstr>
      <vt:lpstr>Figure 3.F.14</vt:lpstr>
      <vt:lpstr>Figure B.1.1</vt:lpstr>
      <vt:lpstr>Figure B.1.2</vt:lpstr>
      <vt:lpstr>Figure B.2.1</vt:lpstr>
      <vt:lpstr>Figure B.2.2</vt:lpstr>
      <vt:lpstr>Figure B.2.3</vt:lpstr>
      <vt:lpstr>Figure B.3.1</vt:lpstr>
      <vt:lpstr>Figure B.3.2</vt:lpstr>
      <vt:lpstr>Figure B.3.3</vt:lpstr>
      <vt:lpstr>Figure B.3.4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Graphs and tables (2024 Q1)</dc:title>
  <dc:subject/>
  <dc:creator>Vahe Avagyan</dc:creator>
  <cp:keywords/>
  <dc:description/>
  <cp:lastModifiedBy>Սուսաննա Քարտաշյան</cp:lastModifiedBy>
  <cp:revision/>
  <dcterms:created xsi:type="dcterms:W3CDTF">2024-02-23T08:25:40Z</dcterms:created>
  <dcterms:modified xsi:type="dcterms:W3CDTF">2024-12-23T08:33:21Z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0x010100568C4B9BAE42B544934FA0E5327CE327</vt:lpwstr>
  </property>
</Properties>
</file>